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\Desktop\RSP\Jekabpils_2017\Rezultati\Salikiti_kopaa\"/>
    </mc:Choice>
  </mc:AlternateContent>
  <bookViews>
    <workbookView xWindow="0" yWindow="0" windowWidth="20490" windowHeight="7230"/>
  </bookViews>
  <sheets>
    <sheet name="A_ITT_skersli" sheetId="1" r:id="rId1"/>
    <sheet name="A_TT_mezgli" sheetId="2" r:id="rId2"/>
    <sheet name="A_Meitenes_kopvert" sheetId="3" r:id="rId3"/>
    <sheet name="A_Zeni_kopvert" sheetId="4" r:id="rId4"/>
    <sheet name="A_KTT_skersli" sheetId="5" r:id="rId5"/>
    <sheet name="A_KTT_mezgli" sheetId="6" r:id="rId6"/>
    <sheet name="A_KTT_orientesanas" sheetId="7" r:id="rId7"/>
    <sheet name="A_KTT_kopvertejums" sheetId="8" r:id="rId8"/>
    <sheet name="B_ITT_skersli" sheetId="9" r:id="rId9"/>
    <sheet name="B_ITT_mezgli" sheetId="10" r:id="rId10"/>
    <sheet name="B_ITT_zeni" sheetId="11" r:id="rId11"/>
    <sheet name="B_ITT_meitenes" sheetId="12" r:id="rId12"/>
    <sheet name="B_KTT_skerslu_josla" sheetId="13" r:id="rId13"/>
    <sheet name="B_KTT_Mezgli" sheetId="14" r:id="rId14"/>
    <sheet name="B_KTT_Orientesanas" sheetId="15" r:id="rId15"/>
    <sheet name="B_KTT_kopvertejums" sheetId="16" r:id="rId16"/>
    <sheet name="C_ITT_kopv_meitenes" sheetId="17" r:id="rId17"/>
    <sheet name="C_ITT_kopv_zeni" sheetId="18" r:id="rId18"/>
    <sheet name="C_KTT_skerslu_josla" sheetId="21" r:id="rId19"/>
    <sheet name="C_KTT_kopvertejums" sheetId="23" r:id="rId20"/>
    <sheet name="C_KTT_mezgli" sheetId="22" r:id="rId21"/>
    <sheet name="D_ITT_kopv_meitenes" sheetId="19" r:id="rId22"/>
    <sheet name="D_ITT_kopv_zeni" sheetId="20" r:id="rId23"/>
    <sheet name="D_KTT_skersli" sheetId="24" r:id="rId24"/>
    <sheet name="D_KTT_mezgli" sheetId="25" r:id="rId25"/>
    <sheet name="D_KTT_kopvertejums" sheetId="26" r:id="rId26"/>
    <sheet name="P_ITT_skerli" sheetId="27" r:id="rId27"/>
    <sheet name="P_ITT_mezgli" sheetId="28" r:id="rId28"/>
    <sheet name="P_ITT_zeni_kopvertejums" sheetId="29" r:id="rId29"/>
    <sheet name="P_ITT_meitenes_kopv" sheetId="30" r:id="rId30"/>
    <sheet name="P_KTT_skersli" sheetId="31" r:id="rId31"/>
    <sheet name="P_KTT_mezgli" sheetId="32" r:id="rId32"/>
    <sheet name="P_KTT_orientesanas" sheetId="33" r:id="rId33"/>
    <sheet name="P_KTT_kopvertejums" sheetId="34" r:id="rId34"/>
  </sheets>
  <externalReferences>
    <externalReference r:id="rId35"/>
  </externalReferences>
  <calcPr calcId="171027"/>
</workbook>
</file>

<file path=xl/calcChain.xml><?xml version="1.0" encoding="utf-8"?>
<calcChain xmlns="http://schemas.openxmlformats.org/spreadsheetml/2006/main">
  <c r="E8" i="34" l="1"/>
  <c r="D8" i="34"/>
  <c r="C8" i="34"/>
  <c r="F8" i="34" s="1"/>
  <c r="E7" i="34"/>
  <c r="D7" i="34"/>
  <c r="C7" i="34"/>
  <c r="F7" i="34" s="1"/>
  <c r="E6" i="34"/>
  <c r="D6" i="34"/>
  <c r="C6" i="34"/>
  <c r="F6" i="34" s="1"/>
  <c r="E5" i="34"/>
  <c r="D5" i="34"/>
  <c r="C5" i="34"/>
  <c r="F5" i="34" s="1"/>
  <c r="F8" i="33"/>
  <c r="F7" i="33"/>
  <c r="F6" i="33"/>
  <c r="F5" i="33"/>
  <c r="F8" i="32"/>
  <c r="F7" i="32"/>
  <c r="F6" i="32"/>
  <c r="F5" i="32"/>
  <c r="N8" i="31"/>
  <c r="O8" i="31" s="1"/>
  <c r="N7" i="31"/>
  <c r="O7" i="31" s="1"/>
  <c r="N6" i="31"/>
  <c r="O6" i="31" s="1"/>
  <c r="N5" i="31"/>
  <c r="O5" i="31" s="1"/>
  <c r="F8" i="30"/>
  <c r="F7" i="30"/>
  <c r="F6" i="30"/>
  <c r="F5" i="30"/>
  <c r="F11" i="29"/>
  <c r="F10" i="29"/>
  <c r="F9" i="29"/>
  <c r="F8" i="29"/>
  <c r="F7" i="29"/>
  <c r="F6" i="29"/>
  <c r="F5" i="29"/>
  <c r="F15" i="28"/>
  <c r="F14" i="28"/>
  <c r="F13" i="28"/>
  <c r="F12" i="28"/>
  <c r="F11" i="28"/>
  <c r="F10" i="28"/>
  <c r="F9" i="28"/>
  <c r="F8" i="28"/>
  <c r="F7" i="28"/>
  <c r="F6" i="28"/>
  <c r="F5" i="28"/>
  <c r="M15" i="27"/>
  <c r="N15" i="27" s="1"/>
  <c r="M14" i="27"/>
  <c r="N14" i="27" s="1"/>
  <c r="M13" i="27"/>
  <c r="N13" i="27" s="1"/>
  <c r="M12" i="27"/>
  <c r="N12" i="27" s="1"/>
  <c r="M11" i="27"/>
  <c r="N11" i="27" s="1"/>
  <c r="M10" i="27"/>
  <c r="N10" i="27" s="1"/>
  <c r="M9" i="27"/>
  <c r="N9" i="27" s="1"/>
  <c r="M8" i="27"/>
  <c r="N8" i="27" s="1"/>
  <c r="M7" i="27"/>
  <c r="N7" i="27" s="1"/>
  <c r="M6" i="27"/>
  <c r="N6" i="27" s="1"/>
  <c r="M5" i="27"/>
  <c r="N5" i="27" s="1"/>
  <c r="AC12" i="26" l="1"/>
  <c r="Y12" i="26"/>
  <c r="Z12" i="26" s="1"/>
  <c r="J12" i="26"/>
  <c r="K12" i="26" s="1"/>
  <c r="AC11" i="26"/>
  <c r="Y11" i="26"/>
  <c r="Z11" i="26" s="1"/>
  <c r="J11" i="26"/>
  <c r="K11" i="26" s="1"/>
  <c r="AD11" i="26" s="1"/>
  <c r="AC10" i="26"/>
  <c r="Y10" i="26"/>
  <c r="Z10" i="26" s="1"/>
  <c r="J10" i="26"/>
  <c r="K10" i="26" s="1"/>
  <c r="AC9" i="26"/>
  <c r="Z9" i="26"/>
  <c r="Y9" i="26"/>
  <c r="K9" i="26"/>
  <c r="J9" i="26"/>
  <c r="AC8" i="26"/>
  <c r="Z8" i="26"/>
  <c r="Y8" i="26"/>
  <c r="K8" i="26"/>
  <c r="AD8" i="26" s="1"/>
  <c r="J8" i="26"/>
  <c r="AC7" i="26"/>
  <c r="Z7" i="26"/>
  <c r="Y7" i="26"/>
  <c r="K7" i="26"/>
  <c r="AD7" i="26" s="1"/>
  <c r="J7" i="26"/>
  <c r="AC6" i="26"/>
  <c r="Z6" i="26"/>
  <c r="Y6" i="26"/>
  <c r="K6" i="26"/>
  <c r="AD6" i="26" s="1"/>
  <c r="J6" i="26"/>
  <c r="O10" i="25"/>
  <c r="P10" i="25" s="1"/>
  <c r="O9" i="25"/>
  <c r="P9" i="25" s="1"/>
  <c r="O8" i="25"/>
  <c r="P8" i="25" s="1"/>
  <c r="O7" i="25"/>
  <c r="P7" i="25" s="1"/>
  <c r="O6" i="25"/>
  <c r="P6" i="25" s="1"/>
  <c r="O5" i="25"/>
  <c r="P5" i="25" s="1"/>
  <c r="O4" i="25"/>
  <c r="P4" i="25" s="1"/>
  <c r="J11" i="24"/>
  <c r="K11" i="24" s="1"/>
  <c r="J10" i="24"/>
  <c r="K10" i="24" s="1"/>
  <c r="J9" i="24"/>
  <c r="K9" i="24" s="1"/>
  <c r="J8" i="24"/>
  <c r="K8" i="24" s="1"/>
  <c r="J7" i="24"/>
  <c r="K7" i="24" s="1"/>
  <c r="J6" i="24"/>
  <c r="K6" i="24" s="1"/>
  <c r="J5" i="24"/>
  <c r="K5" i="24" s="1"/>
  <c r="AB12" i="23"/>
  <c r="X12" i="23"/>
  <c r="Y12" i="23" s="1"/>
  <c r="J12" i="23"/>
  <c r="I12" i="23"/>
  <c r="AB11" i="23"/>
  <c r="Y11" i="23"/>
  <c r="X11" i="23"/>
  <c r="I11" i="23"/>
  <c r="J11" i="23" s="1"/>
  <c r="AC11" i="23" s="1"/>
  <c r="AB10" i="23"/>
  <c r="Y10" i="23"/>
  <c r="X10" i="23"/>
  <c r="I10" i="23"/>
  <c r="AB9" i="23"/>
  <c r="Y9" i="23"/>
  <c r="X9" i="23"/>
  <c r="I9" i="23"/>
  <c r="AB8" i="23"/>
  <c r="Y8" i="23"/>
  <c r="X8" i="23"/>
  <c r="I8" i="23"/>
  <c r="J8" i="23" s="1"/>
  <c r="AB7" i="23"/>
  <c r="X7" i="23"/>
  <c r="Y7" i="23" s="1"/>
  <c r="J7" i="23"/>
  <c r="I7" i="23"/>
  <c r="AB6" i="23"/>
  <c r="Y6" i="23"/>
  <c r="X6" i="23"/>
  <c r="I6" i="23"/>
  <c r="J6" i="23" s="1"/>
  <c r="AC6" i="23" s="1"/>
  <c r="O10" i="22"/>
  <c r="P10" i="22" s="1"/>
  <c r="O9" i="22"/>
  <c r="P9" i="22" s="1"/>
  <c r="O8" i="22"/>
  <c r="P8" i="22" s="1"/>
  <c r="O7" i="22"/>
  <c r="P7" i="22" s="1"/>
  <c r="O6" i="22"/>
  <c r="P6" i="22" s="1"/>
  <c r="O5" i="22"/>
  <c r="P5" i="22" s="1"/>
  <c r="O4" i="22"/>
  <c r="P4" i="22" s="1"/>
  <c r="O22" i="21"/>
  <c r="P22" i="21" s="1"/>
  <c r="O21" i="21"/>
  <c r="P21" i="21" s="1"/>
  <c r="O20" i="21"/>
  <c r="P20" i="21" s="1"/>
  <c r="O19" i="21"/>
  <c r="P19" i="21" s="1"/>
  <c r="O18" i="21"/>
  <c r="P18" i="21" s="1"/>
  <c r="O17" i="21"/>
  <c r="P17" i="21" s="1"/>
  <c r="O16" i="21"/>
  <c r="P16" i="21" s="1"/>
  <c r="I10" i="21"/>
  <c r="J10" i="21" s="1"/>
  <c r="I9" i="21"/>
  <c r="J9" i="21" s="1"/>
  <c r="I8" i="21"/>
  <c r="J7" i="21"/>
  <c r="I7" i="21"/>
  <c r="J6" i="21"/>
  <c r="I6" i="21"/>
  <c r="J5" i="21"/>
  <c r="I5" i="21"/>
  <c r="J4" i="21"/>
  <c r="I4" i="21"/>
  <c r="AD12" i="26" l="1"/>
  <c r="AD10" i="26"/>
  <c r="Z21" i="20" l="1"/>
  <c r="AA21" i="20" s="1"/>
  <c r="L21" i="20"/>
  <c r="K21" i="20"/>
  <c r="Z20" i="20"/>
  <c r="AA20" i="20" s="1"/>
  <c r="K20" i="20"/>
  <c r="L20" i="20" s="1"/>
  <c r="AB20" i="20" s="1"/>
  <c r="AA19" i="20"/>
  <c r="Z19" i="20"/>
  <c r="K19" i="20"/>
  <c r="L19" i="20" s="1"/>
  <c r="AB19" i="20" s="1"/>
  <c r="Z18" i="20"/>
  <c r="AA18" i="20" s="1"/>
  <c r="K18" i="20"/>
  <c r="L18" i="20" s="1"/>
  <c r="Z17" i="20"/>
  <c r="AA17" i="20" s="1"/>
  <c r="L17" i="20"/>
  <c r="AB17" i="20" s="1"/>
  <c r="K17" i="20"/>
  <c r="Z16" i="20"/>
  <c r="AA16" i="20" s="1"/>
  <c r="K16" i="20"/>
  <c r="L16" i="20" s="1"/>
  <c r="Z15" i="20"/>
  <c r="AA15" i="20" s="1"/>
  <c r="K15" i="20"/>
  <c r="L15" i="20" s="1"/>
  <c r="AB15" i="20" s="1"/>
  <c r="Z14" i="20"/>
  <c r="AA14" i="20" s="1"/>
  <c r="K14" i="20"/>
  <c r="L14" i="20" s="1"/>
  <c r="AA13" i="20"/>
  <c r="Z13" i="20"/>
  <c r="K13" i="20"/>
  <c r="L13" i="20" s="1"/>
  <c r="AB13" i="20" s="1"/>
  <c r="Z12" i="20"/>
  <c r="AA12" i="20" s="1"/>
  <c r="K12" i="20"/>
  <c r="L12" i="20" s="1"/>
  <c r="AB12" i="20" s="1"/>
  <c r="Z11" i="20"/>
  <c r="AA11" i="20" s="1"/>
  <c r="L11" i="20"/>
  <c r="K11" i="20"/>
  <c r="Z10" i="20"/>
  <c r="AA10" i="20" s="1"/>
  <c r="K10" i="20"/>
  <c r="L10" i="20" s="1"/>
  <c r="AB10" i="20" s="1"/>
  <c r="AA9" i="20"/>
  <c r="Z9" i="20"/>
  <c r="K9" i="20"/>
  <c r="L9" i="20" s="1"/>
  <c r="AB9" i="20" s="1"/>
  <c r="AA8" i="20"/>
  <c r="Z8" i="20"/>
  <c r="K8" i="20"/>
  <c r="L8" i="20" s="1"/>
  <c r="AB8" i="20" s="1"/>
  <c r="Z7" i="20"/>
  <c r="AA7" i="20" s="1"/>
  <c r="L7" i="20"/>
  <c r="AB7" i="20" s="1"/>
  <c r="K7" i="20"/>
  <c r="Z6" i="20"/>
  <c r="AA6" i="20" s="1"/>
  <c r="L6" i="20"/>
  <c r="AB6" i="20" s="1"/>
  <c r="K6" i="20"/>
  <c r="AA5" i="20"/>
  <c r="Z5" i="20"/>
  <c r="K5" i="20"/>
  <c r="L5" i="20" s="1"/>
  <c r="AB5" i="20" s="1"/>
  <c r="AA4" i="20"/>
  <c r="Z4" i="20"/>
  <c r="K4" i="20"/>
  <c r="L4" i="20" s="1"/>
  <c r="AB4" i="20" s="1"/>
  <c r="Z22" i="19"/>
  <c r="AA22" i="19" s="1"/>
  <c r="L22" i="19"/>
  <c r="K22" i="19"/>
  <c r="Z21" i="19"/>
  <c r="AA21" i="19" s="1"/>
  <c r="L21" i="19"/>
  <c r="K21" i="19"/>
  <c r="AA20" i="19"/>
  <c r="Z20" i="19"/>
  <c r="K20" i="19"/>
  <c r="L20" i="19" s="1"/>
  <c r="AB20" i="19" s="1"/>
  <c r="AA19" i="19"/>
  <c r="Z19" i="19"/>
  <c r="K19" i="19"/>
  <c r="L19" i="19" s="1"/>
  <c r="AB19" i="19" s="1"/>
  <c r="Z18" i="19"/>
  <c r="AA18" i="19" s="1"/>
  <c r="L18" i="19"/>
  <c r="K18" i="19"/>
  <c r="Z17" i="19"/>
  <c r="AA17" i="19" s="1"/>
  <c r="L17" i="19"/>
  <c r="K17" i="19"/>
  <c r="AA16" i="19"/>
  <c r="Z16" i="19"/>
  <c r="K16" i="19"/>
  <c r="L16" i="19" s="1"/>
  <c r="AB16" i="19" s="1"/>
  <c r="AA15" i="19"/>
  <c r="Z15" i="19"/>
  <c r="K15" i="19"/>
  <c r="L15" i="19" s="1"/>
  <c r="AB15" i="19" s="1"/>
  <c r="Z14" i="19"/>
  <c r="AA14" i="19" s="1"/>
  <c r="L14" i="19"/>
  <c r="K14" i="19"/>
  <c r="Z13" i="19"/>
  <c r="AA13" i="19" s="1"/>
  <c r="K13" i="19"/>
  <c r="L13" i="19" s="1"/>
  <c r="AA12" i="19"/>
  <c r="Z12" i="19"/>
  <c r="K12" i="19"/>
  <c r="L12" i="19" s="1"/>
  <c r="AB12" i="19" s="1"/>
  <c r="Z11" i="19"/>
  <c r="AA11" i="19" s="1"/>
  <c r="K11" i="19"/>
  <c r="L11" i="19" s="1"/>
  <c r="Z10" i="19"/>
  <c r="AA10" i="19" s="1"/>
  <c r="L10" i="19"/>
  <c r="AB10" i="19" s="1"/>
  <c r="K10" i="19"/>
  <c r="Z9" i="19"/>
  <c r="AA9" i="19" s="1"/>
  <c r="K9" i="19"/>
  <c r="L9" i="19" s="1"/>
  <c r="AB9" i="19" s="1"/>
  <c r="AA8" i="19"/>
  <c r="Z8" i="19"/>
  <c r="K8" i="19"/>
  <c r="L8" i="19" s="1"/>
  <c r="AB8" i="19" s="1"/>
  <c r="Z7" i="19"/>
  <c r="AA7" i="19" s="1"/>
  <c r="K7" i="19"/>
  <c r="L7" i="19" s="1"/>
  <c r="AB7" i="19" s="1"/>
  <c r="Z6" i="19"/>
  <c r="AA6" i="19" s="1"/>
  <c r="L6" i="19"/>
  <c r="K6" i="19"/>
  <c r="Z5" i="19"/>
  <c r="AA5" i="19" s="1"/>
  <c r="K5" i="19"/>
  <c r="L5" i="19" s="1"/>
  <c r="AA4" i="19"/>
  <c r="Z4" i="19"/>
  <c r="K4" i="19"/>
  <c r="L4" i="19" s="1"/>
  <c r="AB4" i="19" s="1"/>
  <c r="AA11" i="18"/>
  <c r="AB11" i="18" s="1"/>
  <c r="M11" i="18"/>
  <c r="AC11" i="18" s="1"/>
  <c r="L11" i="18"/>
  <c r="AA10" i="18"/>
  <c r="AB10" i="18" s="1"/>
  <c r="M10" i="18"/>
  <c r="L10" i="18"/>
  <c r="AB9" i="18"/>
  <c r="AA9" i="18"/>
  <c r="L9" i="18"/>
  <c r="M9" i="18" s="1"/>
  <c r="AC9" i="18" s="1"/>
  <c r="AB8" i="18"/>
  <c r="AA8" i="18"/>
  <c r="L8" i="18"/>
  <c r="M8" i="18" s="1"/>
  <c r="AC8" i="18" s="1"/>
  <c r="AA7" i="18"/>
  <c r="AB7" i="18" s="1"/>
  <c r="M7" i="18"/>
  <c r="AC7" i="18" s="1"/>
  <c r="L7" i="18"/>
  <c r="AA6" i="18"/>
  <c r="AB6" i="18" s="1"/>
  <c r="M6" i="18"/>
  <c r="L6" i="18"/>
  <c r="AB5" i="18"/>
  <c r="AA5" i="18"/>
  <c r="L5" i="18"/>
  <c r="M5" i="18" s="1"/>
  <c r="AC5" i="18" s="1"/>
  <c r="AB4" i="18"/>
  <c r="AA4" i="18"/>
  <c r="L4" i="18"/>
  <c r="M4" i="18" s="1"/>
  <c r="AC4" i="18" s="1"/>
  <c r="AA26" i="17"/>
  <c r="AB26" i="17" s="1"/>
  <c r="L26" i="17"/>
  <c r="M26" i="17" s="1"/>
  <c r="AC26" i="17" s="1"/>
  <c r="AA25" i="17"/>
  <c r="AB25" i="17" s="1"/>
  <c r="M25" i="17"/>
  <c r="L25" i="17"/>
  <c r="AA24" i="17"/>
  <c r="AB24" i="17" s="1"/>
  <c r="L24" i="17"/>
  <c r="M24" i="17" s="1"/>
  <c r="AB23" i="17"/>
  <c r="AA23" i="17"/>
  <c r="L23" i="17"/>
  <c r="M23" i="17" s="1"/>
  <c r="AC23" i="17" s="1"/>
  <c r="AA22" i="17"/>
  <c r="AB22" i="17" s="1"/>
  <c r="L22" i="17"/>
  <c r="M22" i="17" s="1"/>
  <c r="AA21" i="17"/>
  <c r="AB21" i="17" s="1"/>
  <c r="M21" i="17"/>
  <c r="AC21" i="17" s="1"/>
  <c r="L21" i="17"/>
  <c r="AA20" i="17"/>
  <c r="AB20" i="17" s="1"/>
  <c r="L20" i="17"/>
  <c r="M20" i="17" s="1"/>
  <c r="AC20" i="17" s="1"/>
  <c r="AB19" i="17"/>
  <c r="AA19" i="17"/>
  <c r="L19" i="17"/>
  <c r="M19" i="17" s="1"/>
  <c r="AC19" i="17" s="1"/>
  <c r="AA18" i="17"/>
  <c r="AB18" i="17" s="1"/>
  <c r="L18" i="17"/>
  <c r="M18" i="17" s="1"/>
  <c r="AC18" i="17" s="1"/>
  <c r="AA17" i="17"/>
  <c r="AB17" i="17" s="1"/>
  <c r="M17" i="17"/>
  <c r="AC17" i="17" s="1"/>
  <c r="L17" i="17"/>
  <c r="AA16" i="17"/>
  <c r="AB16" i="17" s="1"/>
  <c r="L16" i="17"/>
  <c r="M16" i="17" s="1"/>
  <c r="AB15" i="17"/>
  <c r="AA15" i="17"/>
  <c r="L15" i="17"/>
  <c r="M15" i="17" s="1"/>
  <c r="AC15" i="17" s="1"/>
  <c r="AA14" i="17"/>
  <c r="AB14" i="17" s="1"/>
  <c r="L14" i="17"/>
  <c r="M14" i="17" s="1"/>
  <c r="AC14" i="17" s="1"/>
  <c r="AA13" i="17"/>
  <c r="AB13" i="17" s="1"/>
  <c r="M13" i="17"/>
  <c r="AC13" i="17" s="1"/>
  <c r="L13" i="17"/>
  <c r="AA12" i="17"/>
  <c r="AB12" i="17" s="1"/>
  <c r="M12" i="17"/>
  <c r="L12" i="17"/>
  <c r="AB11" i="17"/>
  <c r="AA11" i="17"/>
  <c r="L11" i="17"/>
  <c r="M11" i="17" s="1"/>
  <c r="AC11" i="17" s="1"/>
  <c r="AB10" i="17"/>
  <c r="AA10" i="17"/>
  <c r="L10" i="17"/>
  <c r="M10" i="17" s="1"/>
  <c r="AC10" i="17" s="1"/>
  <c r="AA9" i="17"/>
  <c r="AB9" i="17" s="1"/>
  <c r="M9" i="17"/>
  <c r="AC9" i="17" s="1"/>
  <c r="L9" i="17"/>
  <c r="AA8" i="17"/>
  <c r="AB8" i="17" s="1"/>
  <c r="M8" i="17"/>
  <c r="L8" i="17"/>
  <c r="AB7" i="17"/>
  <c r="AA7" i="17"/>
  <c r="L7" i="17"/>
  <c r="M7" i="17" s="1"/>
  <c r="AC7" i="17" s="1"/>
  <c r="AB6" i="17"/>
  <c r="AA6" i="17"/>
  <c r="L6" i="17"/>
  <c r="M6" i="17" s="1"/>
  <c r="AC6" i="17" s="1"/>
  <c r="AA5" i="17"/>
  <c r="AB5" i="17" s="1"/>
  <c r="M5" i="17"/>
  <c r="L5" i="17"/>
  <c r="AA4" i="17"/>
  <c r="AB4" i="17" s="1"/>
  <c r="M4" i="17"/>
  <c r="AC4" i="17" s="1"/>
  <c r="L4" i="17"/>
  <c r="AB14" i="20" l="1"/>
  <c r="AB16" i="20"/>
  <c r="AB11" i="20"/>
  <c r="AB18" i="20"/>
  <c r="AB21" i="20"/>
  <c r="AB6" i="19"/>
  <c r="AB11" i="19"/>
  <c r="AB14" i="19"/>
  <c r="AB18" i="19"/>
  <c r="AB22" i="19"/>
  <c r="AB5" i="19"/>
  <c r="AB13" i="19"/>
  <c r="AB17" i="19"/>
  <c r="AB21" i="19"/>
  <c r="AC6" i="18"/>
  <c r="AC10" i="18"/>
  <c r="AC22" i="17"/>
  <c r="AC25" i="17"/>
  <c r="AC16" i="17"/>
  <c r="AC24" i="17"/>
  <c r="AC5" i="17"/>
  <c r="AC8" i="17"/>
  <c r="AC12" i="17"/>
  <c r="E13" i="16" l="1"/>
  <c r="C13" i="16"/>
  <c r="E12" i="16"/>
  <c r="C12" i="16"/>
  <c r="E11" i="16"/>
  <c r="C11" i="16"/>
  <c r="F11" i="16" s="1"/>
  <c r="F10" i="16"/>
  <c r="E10" i="16"/>
  <c r="C10" i="16"/>
  <c r="E9" i="16"/>
  <c r="C9" i="16"/>
  <c r="F9" i="16" s="1"/>
  <c r="E8" i="16"/>
  <c r="D8" i="16"/>
  <c r="D9" i="16" s="1"/>
  <c r="C8" i="16"/>
  <c r="E7" i="16"/>
  <c r="D7" i="16"/>
  <c r="C7" i="16"/>
  <c r="E6" i="16"/>
  <c r="D6" i="16"/>
  <c r="F6" i="16" s="1"/>
  <c r="C6" i="16"/>
  <c r="E5" i="16"/>
  <c r="C5" i="16"/>
  <c r="F5" i="16" s="1"/>
  <c r="F13" i="15"/>
  <c r="F12" i="15"/>
  <c r="F11" i="15"/>
  <c r="F10" i="15"/>
  <c r="F9" i="15"/>
  <c r="F8" i="15"/>
  <c r="F7" i="15"/>
  <c r="F6" i="15"/>
  <c r="F5" i="15"/>
  <c r="F13" i="14"/>
  <c r="F12" i="14"/>
  <c r="F11" i="14"/>
  <c r="F10" i="14"/>
  <c r="F9" i="14"/>
  <c r="F8" i="14"/>
  <c r="F7" i="14"/>
  <c r="F6" i="14"/>
  <c r="F5" i="14"/>
  <c r="N18" i="13"/>
  <c r="N17" i="13"/>
  <c r="O17" i="13" s="1"/>
  <c r="O13" i="13"/>
  <c r="N13" i="13"/>
  <c r="N12" i="13"/>
  <c r="O12" i="13" s="1"/>
  <c r="O10" i="13"/>
  <c r="N10" i="13"/>
  <c r="N8" i="13"/>
  <c r="O8" i="13" s="1"/>
  <c r="O6" i="13"/>
  <c r="N6" i="13"/>
  <c r="N5" i="13"/>
  <c r="O5" i="13" s="1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3" i="10"/>
  <c r="F41" i="10"/>
  <c r="F40" i="10"/>
  <c r="F39" i="10"/>
  <c r="F38" i="10"/>
  <c r="F37" i="10"/>
  <c r="F36" i="10"/>
  <c r="F35" i="10"/>
  <c r="F34" i="10"/>
  <c r="F33" i="10"/>
  <c r="F32" i="10"/>
  <c r="F31" i="10"/>
  <c r="F29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M43" i="9"/>
  <c r="N43" i="9" s="1"/>
  <c r="M42" i="9"/>
  <c r="N42" i="9" s="1"/>
  <c r="M41" i="9"/>
  <c r="N41" i="9" s="1"/>
  <c r="M40" i="9"/>
  <c r="N40" i="9" s="1"/>
  <c r="M39" i="9"/>
  <c r="N39" i="9" s="1"/>
  <c r="M38" i="9"/>
  <c r="N38" i="9" s="1"/>
  <c r="M37" i="9"/>
  <c r="N37" i="9" s="1"/>
  <c r="M36" i="9"/>
  <c r="N36" i="9" s="1"/>
  <c r="M35" i="9"/>
  <c r="N35" i="9" s="1"/>
  <c r="M34" i="9"/>
  <c r="N34" i="9" s="1"/>
  <c r="M33" i="9"/>
  <c r="N33" i="9" s="1"/>
  <c r="M32" i="9"/>
  <c r="N32" i="9" s="1"/>
  <c r="M31" i="9"/>
  <c r="N31" i="9" s="1"/>
  <c r="M30" i="9"/>
  <c r="N30" i="9" s="1"/>
  <c r="M29" i="9"/>
  <c r="N29" i="9" s="1"/>
  <c r="M28" i="9"/>
  <c r="N28" i="9" s="1"/>
  <c r="M27" i="9"/>
  <c r="N27" i="9" s="1"/>
  <c r="M26" i="9"/>
  <c r="N26" i="9" s="1"/>
  <c r="M25" i="9"/>
  <c r="N25" i="9" s="1"/>
  <c r="M24" i="9"/>
  <c r="N24" i="9" s="1"/>
  <c r="M23" i="9"/>
  <c r="N23" i="9" s="1"/>
  <c r="M22" i="9"/>
  <c r="N22" i="9" s="1"/>
  <c r="M21" i="9"/>
  <c r="N21" i="9" s="1"/>
  <c r="M20" i="9"/>
  <c r="N20" i="9" s="1"/>
  <c r="M19" i="9"/>
  <c r="N19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11" i="9"/>
  <c r="N11" i="9" s="1"/>
  <c r="M10" i="9"/>
  <c r="N10" i="9" s="1"/>
  <c r="M9" i="9"/>
  <c r="N9" i="9" s="1"/>
  <c r="M8" i="9"/>
  <c r="N8" i="9" s="1"/>
  <c r="M7" i="9"/>
  <c r="N7" i="9" s="1"/>
  <c r="M6" i="9"/>
  <c r="N6" i="9" s="1"/>
  <c r="M5" i="9"/>
  <c r="N5" i="9" s="1"/>
  <c r="E9" i="8"/>
  <c r="D9" i="8"/>
  <c r="C9" i="8"/>
  <c r="F9" i="8" s="1"/>
  <c r="E8" i="8"/>
  <c r="D8" i="8"/>
  <c r="C8" i="8"/>
  <c r="F8" i="8" s="1"/>
  <c r="E7" i="8"/>
  <c r="D7" i="8"/>
  <c r="C7" i="8"/>
  <c r="E6" i="8"/>
  <c r="D6" i="8"/>
  <c r="C6" i="8"/>
  <c r="E5" i="8"/>
  <c r="D5" i="8"/>
  <c r="C5" i="8"/>
  <c r="F5" i="8" s="1"/>
  <c r="F9" i="7"/>
  <c r="F8" i="7"/>
  <c r="F7" i="7"/>
  <c r="F6" i="7"/>
  <c r="F5" i="7"/>
  <c r="F9" i="6"/>
  <c r="F8" i="6"/>
  <c r="F7" i="6"/>
  <c r="F6" i="6"/>
  <c r="F5" i="6"/>
  <c r="N9" i="5"/>
  <c r="O9" i="5" s="1"/>
  <c r="O8" i="5"/>
  <c r="N8" i="5"/>
  <c r="N7" i="5"/>
  <c r="O7" i="5" s="1"/>
  <c r="O6" i="5"/>
  <c r="N6" i="5"/>
  <c r="N5" i="5"/>
  <c r="O5" i="5" s="1"/>
  <c r="F11" i="4"/>
  <c r="F10" i="4"/>
  <c r="F9" i="4"/>
  <c r="F8" i="4"/>
  <c r="F7" i="4"/>
  <c r="F6" i="4"/>
  <c r="F5" i="4"/>
  <c r="F4" i="4"/>
  <c r="F16" i="3"/>
  <c r="F15" i="3"/>
  <c r="F14" i="3"/>
  <c r="F13" i="3"/>
  <c r="F12" i="3"/>
  <c r="F11" i="3"/>
  <c r="F10" i="3"/>
  <c r="F9" i="3"/>
  <c r="F8" i="3"/>
  <c r="F7" i="3"/>
  <c r="F6" i="3"/>
  <c r="F5" i="3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N24" i="1"/>
  <c r="O24" i="1" s="1"/>
  <c r="O23" i="1"/>
  <c r="N23" i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O15" i="1"/>
  <c r="N15" i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O7" i="1"/>
  <c r="N7" i="1"/>
  <c r="N6" i="1"/>
  <c r="O6" i="1" s="1"/>
  <c r="N5" i="1"/>
  <c r="O5" i="1" s="1"/>
  <c r="F7" i="8" l="1"/>
  <c r="F6" i="8"/>
  <c r="F7" i="16"/>
  <c r="F8" i="16"/>
</calcChain>
</file>

<file path=xl/sharedStrings.xml><?xml version="1.0" encoding="utf-8"?>
<sst xmlns="http://schemas.openxmlformats.org/spreadsheetml/2006/main" count="1136" uniqueCount="296">
  <si>
    <t>"Jēkabpils kaus 2017" ITT šķēršļu josla</t>
  </si>
  <si>
    <t>A grupā</t>
  </si>
  <si>
    <t>Nr.</t>
  </si>
  <si>
    <t>Starta</t>
  </si>
  <si>
    <t>Vārds, uzvārds</t>
  </si>
  <si>
    <t>Komanda</t>
  </si>
  <si>
    <t>Starta secība</t>
  </si>
  <si>
    <t>Distances laiks</t>
  </si>
  <si>
    <t>1.</t>
  </si>
  <si>
    <t>2.</t>
  </si>
  <si>
    <t>3.</t>
  </si>
  <si>
    <t>4.</t>
  </si>
  <si>
    <t>5.</t>
  </si>
  <si>
    <t>6.</t>
  </si>
  <si>
    <t>Soda laiks</t>
  </si>
  <si>
    <t>Rezultāts</t>
  </si>
  <si>
    <t xml:space="preserve"> sec</t>
  </si>
  <si>
    <t>Ilmārs Murāns</t>
  </si>
  <si>
    <t>“Sap San”</t>
  </si>
  <si>
    <t>Edgars Kairāns</t>
  </si>
  <si>
    <t>Laura Dzalbe</t>
  </si>
  <si>
    <t>Alise Sivko</t>
  </si>
  <si>
    <t>Laura Hofmane</t>
  </si>
  <si>
    <t xml:space="preserve">BJC “Junda” </t>
  </si>
  <si>
    <t>Kristīne Apsēna</t>
  </si>
  <si>
    <t>Milāna Pālēna</t>
  </si>
  <si>
    <t>Anna Jete Gauja</t>
  </si>
  <si>
    <t>BJC “Rīgas Skolēnu Pils"</t>
  </si>
  <si>
    <t>Antra Kacena</t>
  </si>
  <si>
    <t>Elza Elena Lavčinovska</t>
  </si>
  <si>
    <t>Dāvids Zakrevskis</t>
  </si>
  <si>
    <t>Lauris Kazlausks</t>
  </si>
  <si>
    <t>Misas vsk</t>
  </si>
  <si>
    <t>Sintija Neimane</t>
  </si>
  <si>
    <t>Kristīne Užule</t>
  </si>
  <si>
    <t>Izolde Ivanova</t>
  </si>
  <si>
    <t>RPPĢ/Virvis</t>
  </si>
  <si>
    <t>Marta Dārta Repule</t>
  </si>
  <si>
    <t>Patriks Putniņš</t>
  </si>
  <si>
    <t>Ernests Madelāns</t>
  </si>
  <si>
    <t>Rinalds Parpucis - ind</t>
  </si>
  <si>
    <t>Kristers Šabansks</t>
  </si>
  <si>
    <t>1.-nogāze uz augšu, 2.-traverss, 3.-purvs, 4.-komplekss 5.-gaisa pārceltuve 6.- traverss 7.-Nogāze uz leju</t>
  </si>
  <si>
    <t>"Jēkabpils kaus 2017" ITT Mezgli A grupa</t>
  </si>
  <si>
    <t>Laiks</t>
  </si>
  <si>
    <t>BJC "Rīgas Skolēnu Pils"</t>
  </si>
  <si>
    <t>Lauris Kazlausks,</t>
  </si>
  <si>
    <t>20.</t>
  </si>
  <si>
    <t>Remoss</t>
  </si>
  <si>
    <t xml:space="preserve">"Jēkabpils kaus 2017" ITT </t>
  </si>
  <si>
    <t>A grupā meitenes</t>
  </si>
  <si>
    <t>Rezultāts šķēršļu joslā</t>
  </si>
  <si>
    <t>Rezultāts mezglos</t>
  </si>
  <si>
    <t>Kopējais laiks</t>
  </si>
  <si>
    <t>Kopvērtējums</t>
  </si>
  <si>
    <t>A grupā zēni</t>
  </si>
  <si>
    <t>"Sap San"</t>
  </si>
  <si>
    <t xml:space="preserve">Rinalds Parpucis </t>
  </si>
  <si>
    <t>"Jēkabpils kauss 2017" KTT</t>
  </si>
  <si>
    <t>A  grupā - Šķēršļu josla</t>
  </si>
  <si>
    <t>7.</t>
  </si>
  <si>
    <t>8.</t>
  </si>
  <si>
    <t>9.</t>
  </si>
  <si>
    <t>Rīgas Skolēnu Pils</t>
  </si>
  <si>
    <t>Misas Vsk.</t>
  </si>
  <si>
    <t>RPPĢ/ Virvis</t>
  </si>
  <si>
    <t>Krāslavas BJC</t>
  </si>
  <si>
    <t>1. Nogāze uz augšu, 2. Traverss, 3. Nogāze uz leju, 4. Purvs, 5. Gaisa pārceltuve, 6. Paralēlā virve, 7. Gaisa pārceltuve, 8. Traverss 9. Nogāze uz leju</t>
  </si>
  <si>
    <t>A  grupā -Mezgli</t>
  </si>
  <si>
    <t>A  grupā -Orientēšanās labirints</t>
  </si>
  <si>
    <t>A  grupā  kopvērtējums</t>
  </si>
  <si>
    <t>Orientēšanās labirints</t>
  </si>
  <si>
    <t>Šķēršļu josla</t>
  </si>
  <si>
    <t>Mezgli</t>
  </si>
  <si>
    <t>B grupā</t>
  </si>
  <si>
    <t>Raivis Hofmanis</t>
  </si>
  <si>
    <t>Junda/Remoss</t>
  </si>
  <si>
    <t>Rūdis Kursītis</t>
  </si>
  <si>
    <t>Egija Luka-Indāne</t>
  </si>
  <si>
    <t>Anastasija Asejeva</t>
  </si>
  <si>
    <t>Arina Filipova</t>
  </si>
  <si>
    <t>Rebeka Ziedone</t>
  </si>
  <si>
    <t>BJC Rīgas Skolēnu Pils</t>
  </si>
  <si>
    <t>Ravita Rone</t>
  </si>
  <si>
    <t>Matīss Ivans</t>
  </si>
  <si>
    <t>Laura Zviedre</t>
  </si>
  <si>
    <t>Jānis Gaismiņš</t>
  </si>
  <si>
    <t>Matīss Kante</t>
  </si>
  <si>
    <t>Roberts Krišjānis</t>
  </si>
  <si>
    <t>Piekūns 1</t>
  </si>
  <si>
    <t>Valdis Sladzis</t>
  </si>
  <si>
    <t>Laura Līruma</t>
  </si>
  <si>
    <t>Līga Podniece</t>
  </si>
  <si>
    <t>Krists Burkovskis</t>
  </si>
  <si>
    <t>Piekūns 2</t>
  </si>
  <si>
    <t>Roberts Mostovojs</t>
  </si>
  <si>
    <t>Karina Gļiba</t>
  </si>
  <si>
    <t>Diāna Sladze</t>
  </si>
  <si>
    <t>Armands Jablunovskis</t>
  </si>
  <si>
    <t>Piekūns 3</t>
  </si>
  <si>
    <t>Māris goba</t>
  </si>
  <si>
    <t>Andžela Heislere</t>
  </si>
  <si>
    <t xml:space="preserve">Viesīte </t>
  </si>
  <si>
    <t>Ralfs Anufrijevs</t>
  </si>
  <si>
    <t>Kristaps Melderis</t>
  </si>
  <si>
    <t>Annija Liepiņa</t>
  </si>
  <si>
    <t>Kristaps Moļs</t>
  </si>
  <si>
    <t>Alise Samsonoviča</t>
  </si>
  <si>
    <t>Sap San</t>
  </si>
  <si>
    <t>Jana Bargana</t>
  </si>
  <si>
    <t>Karīna Kurica</t>
  </si>
  <si>
    <t>Ingars Pārpucs</t>
  </si>
  <si>
    <t>Natālija Egle</t>
  </si>
  <si>
    <t>Patrīcija Krūmiņa</t>
  </si>
  <si>
    <t>RPPĢ / Virvis</t>
  </si>
  <si>
    <t>Laura Diāna Apsīte</t>
  </si>
  <si>
    <t>Kristīne Rjabova</t>
  </si>
  <si>
    <t xml:space="preserve">Anna Farenhorste </t>
  </si>
  <si>
    <t xml:space="preserve">Elīna Daugina </t>
  </si>
  <si>
    <t>Roberts Krūmiņš</t>
  </si>
  <si>
    <t>Krustpils</t>
  </si>
  <si>
    <t>Alens Girļanu</t>
  </si>
  <si>
    <t>Agnija Krilova</t>
  </si>
  <si>
    <t>1.-nogāze uz augšu, 2.-traverss, 3.-gaisa pārceltuve, 4.-purvs 5.-komplekss 6.- traverss, 7.-Nogāze uz leju</t>
  </si>
  <si>
    <t>"Jēkabpils kaus 2017" ITT Mezgli B grupa</t>
  </si>
  <si>
    <t>DNQ</t>
  </si>
  <si>
    <t>DNQ- neiekļāvās kontrollaikā</t>
  </si>
  <si>
    <t>Zēnu B grupā</t>
  </si>
  <si>
    <t>BJC “Rīgas</t>
  </si>
  <si>
    <t>ĀK</t>
  </si>
  <si>
    <t>ĀK- ārpus konkurences</t>
  </si>
  <si>
    <t>"Jēkabpils kaus 2017" ITT</t>
  </si>
  <si>
    <t>Meiteņu B grupā</t>
  </si>
  <si>
    <t>BJC “Rīgas Skolēnu Pils</t>
  </si>
  <si>
    <t>Anna Farenhorste</t>
  </si>
  <si>
    <t>B grupā - Šķēršļu josla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</si>
  <si>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</si>
  <si>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</si>
  <si>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</si>
  <si>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</si>
  <si>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</si>
  <si>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</si>
  <si>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</si>
  <si>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</si>
  <si>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</si>
  <si>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Viesīte 1</t>
  </si>
  <si>
    <t>DSQ</t>
  </si>
  <si>
    <t>Pļavnieku piekūni</t>
  </si>
  <si>
    <t>Viesīte 2</t>
  </si>
  <si>
    <t>1. Nogāze uz augšu, 2. Traverss, 3. Gaisa pārceltuve, 4. Purvs, 5. Paralēlā virve, 6. Traverss, 7. Paralēlā virve 8. Traverss 9. Nogāze uz leju</t>
  </si>
  <si>
    <t>B  grupā  Mezgli</t>
  </si>
  <si>
    <t>B grupā Orientēšanās labirints</t>
  </si>
  <si>
    <t>B  grupā  kopvērtējums</t>
  </si>
  <si>
    <t>Sodi</t>
  </si>
  <si>
    <t>Distances kopējais laiks</t>
  </si>
  <si>
    <t>Plakanais</t>
  </si>
  <si>
    <t>Pavadonis</t>
  </si>
  <si>
    <t>Aptverošais</t>
  </si>
  <si>
    <t>Astotnieks</t>
  </si>
  <si>
    <t>nesakārtots (20sek)</t>
  </si>
  <si>
    <t>neuzsiets (30sek)</t>
  </si>
  <si>
    <t>nav kontrolmezgla (10sek)</t>
  </si>
  <si>
    <t>Kopā (sekundes)</t>
  </si>
  <si>
    <t>Kopā</t>
  </si>
  <si>
    <t>Smertjeva Diāna</t>
  </si>
  <si>
    <t>Mažute Evita</t>
  </si>
  <si>
    <t>10/11</t>
  </si>
  <si>
    <t>Spalva Tīna</t>
  </si>
  <si>
    <t>Misa</t>
  </si>
  <si>
    <t>Paula Anastasija</t>
  </si>
  <si>
    <t>Silava Elizabete</t>
  </si>
  <si>
    <t>BJC "Junda" / Remuss</t>
  </si>
  <si>
    <t>Gurkle Nellija</t>
  </si>
  <si>
    <t>2/3</t>
  </si>
  <si>
    <t>Brolīte Līva Beāte</t>
  </si>
  <si>
    <t>Gurkle Dinija</t>
  </si>
  <si>
    <t>Miļūna Krista Amanda</t>
  </si>
  <si>
    <t>17/18</t>
  </si>
  <si>
    <t>Konstaritiona Valērija</t>
  </si>
  <si>
    <t>Kotova Elīna</t>
  </si>
  <si>
    <t>Milta Agita</t>
  </si>
  <si>
    <t>Līvānu 1.vsk</t>
  </si>
  <si>
    <t>Vēvere Linda</t>
  </si>
  <si>
    <t>Tūce Amanda</t>
  </si>
  <si>
    <t>RPPĢ</t>
  </si>
  <si>
    <t>Eglīte Līva</t>
  </si>
  <si>
    <t>Ādaži</t>
  </si>
  <si>
    <t>Šauriņa Samanta</t>
  </si>
  <si>
    <t>Ābele Annija</t>
  </si>
  <si>
    <t>Upeniece Klāra</t>
  </si>
  <si>
    <t>Rīgas skolēnu pils</t>
  </si>
  <si>
    <t>Vīksne Viktorija</t>
  </si>
  <si>
    <t>Smirnova Liena</t>
  </si>
  <si>
    <t>Sēja</t>
  </si>
  <si>
    <t>Lapsiņa Laura</t>
  </si>
  <si>
    <t>Šauriņa Signija</t>
  </si>
  <si>
    <t>Žilinska Anna</t>
  </si>
  <si>
    <t>Berestņevs Dmitrijs</t>
  </si>
  <si>
    <t>Naumenko Ričards</t>
  </si>
  <si>
    <t>Spalva Elmārs</t>
  </si>
  <si>
    <t>Liepiņš Rūdis</t>
  </si>
  <si>
    <t>Klāvēns Lauris</t>
  </si>
  <si>
    <t>Vēveris Kristians</t>
  </si>
  <si>
    <t>Rudzītis Oskars</t>
  </si>
  <si>
    <t>Zagirņaks Timurs</t>
  </si>
  <si>
    <t>Strazdiņa Zane</t>
  </si>
  <si>
    <t>Ādaži 1</t>
  </si>
  <si>
    <t>Šere Ance</t>
  </si>
  <si>
    <t>Ādaži 2</t>
  </si>
  <si>
    <t>Zvirbule Signe</t>
  </si>
  <si>
    <t>Musta Kjāra</t>
  </si>
  <si>
    <t>Medne Adrija</t>
  </si>
  <si>
    <t>Krūmiņa Denija</t>
  </si>
  <si>
    <t>Madonas
 BJC</t>
  </si>
  <si>
    <t>Krūmiņa Nikola</t>
  </si>
  <si>
    <t>Repše Melānija</t>
  </si>
  <si>
    <t>Šnore Anna</t>
  </si>
  <si>
    <t>Maslova Monta</t>
  </si>
  <si>
    <t>Šnore Liene (ind)</t>
  </si>
  <si>
    <t>Krūmiņa Dita</t>
  </si>
  <si>
    <t>Junda / Remoss</t>
  </si>
  <si>
    <t>Tūce Elvija</t>
  </si>
  <si>
    <t>Mežale Una</t>
  </si>
  <si>
    <t>Brasova Lelde (ind)</t>
  </si>
  <si>
    <t>Gudermane Kristiāna</t>
  </si>
  <si>
    <t>Sēja 1</t>
  </si>
  <si>
    <t>Šildere Katrīna (ind)</t>
  </si>
  <si>
    <t>Sēja 2</t>
  </si>
  <si>
    <t>Kalnāre Marta</t>
  </si>
  <si>
    <t>RSP BJC</t>
  </si>
  <si>
    <t>Kelmere Samanta</t>
  </si>
  <si>
    <t>Matīss Nazarovs</t>
  </si>
  <si>
    <t>Ķirkums Roberts</t>
  </si>
  <si>
    <t>Gudermanis Adrians</t>
  </si>
  <si>
    <t>Radziņš Edvards (ind)</t>
  </si>
  <si>
    <t>Lapiņš Kristiāns</t>
  </si>
  <si>
    <t>Spalva Georgs</t>
  </si>
  <si>
    <t>Valdmanis Adrians Uvis</t>
  </si>
  <si>
    <t>Pavlovičs Dāvis</t>
  </si>
  <si>
    <t>Rijnieks Adrians</t>
  </si>
  <si>
    <t>Millers Kristians</t>
  </si>
  <si>
    <t>Stūris Jorens</t>
  </si>
  <si>
    <t>Nazarovs Toms</t>
  </si>
  <si>
    <t>Šidlovskis Arnis</t>
  </si>
  <si>
    <t>Berestņevs Maksims</t>
  </si>
  <si>
    <t>Pleiko Ņikita</t>
  </si>
  <si>
    <t>Paks Ņikita</t>
  </si>
  <si>
    <t>Valkiainens Nils</t>
  </si>
  <si>
    <t>Eglītis Niklāvs</t>
  </si>
  <si>
    <t>C_ grupā - Šķēršļu josla</t>
  </si>
  <si>
    <t>Misas vsk.</t>
  </si>
  <si>
    <t>Līvānu 1.vsk.</t>
  </si>
  <si>
    <t>25:34:00</t>
  </si>
  <si>
    <t>1. Paralēlās virves, 2. Baļķis, 3. Traverss, 4. Nogāze uz augšu un uz leju, 5. Ievainotā transports</t>
  </si>
  <si>
    <t>mezgli</t>
  </si>
  <si>
    <t>Šķēršlu josla</t>
  </si>
  <si>
    <t xml:space="preserve"> laiks</t>
  </si>
  <si>
    <t>Sodi (1kp - 10sek)</t>
  </si>
  <si>
    <t>Summa</t>
  </si>
  <si>
    <t>Vieta</t>
  </si>
  <si>
    <t>28:05:00</t>
  </si>
  <si>
    <t>28:41:00</t>
  </si>
  <si>
    <t>38:38:00</t>
  </si>
  <si>
    <t>47:06:00</t>
  </si>
  <si>
    <t>7</t>
  </si>
  <si>
    <t>30:92:00</t>
  </si>
  <si>
    <t>25:11:00</t>
  </si>
  <si>
    <t>D_ grupā - Šķēršļu josla</t>
  </si>
  <si>
    <t>5</t>
  </si>
  <si>
    <t>Krāslava</t>
  </si>
  <si>
    <t>Madona</t>
  </si>
  <si>
    <t>1. Purvs, 2. Paralēlās virves, 3. Baļķis, 4. Traverss, 5. Nogazē uz augšu un uz leju</t>
  </si>
  <si>
    <t>D grupas komandu distances</t>
  </si>
  <si>
    <t>26:56:00</t>
  </si>
  <si>
    <t>P grupā</t>
  </si>
  <si>
    <t>Valdis Vaisjuns</t>
  </si>
  <si>
    <t>Neo Vimba</t>
  </si>
  <si>
    <t>Inese Pučeka</t>
  </si>
  <si>
    <t>Jānis Sapats</t>
  </si>
  <si>
    <t>Valērija Sadovina</t>
  </si>
  <si>
    <t>Luīze Bebriša Fedotova</t>
  </si>
  <si>
    <t>Matīss Toms Mickus</t>
  </si>
  <si>
    <t>Edgars Ozols</t>
  </si>
  <si>
    <t>Jānis Andersons</t>
  </si>
  <si>
    <t>Nauris Hofmanis</t>
  </si>
  <si>
    <t>Rūta Liflande</t>
  </si>
  <si>
    <t>Artūrs Satovskis</t>
  </si>
  <si>
    <t>"Jēkabpils kaus 2017" ITT Mezgli P grupa</t>
  </si>
  <si>
    <t>Zēnu P grupā</t>
  </si>
  <si>
    <t>Meiteņu P grupā</t>
  </si>
  <si>
    <t>P_ grupā - Šķēršļu josla</t>
  </si>
  <si>
    <t>Satelīts un Brālība</t>
  </si>
  <si>
    <t>NeoVimba</t>
  </si>
  <si>
    <t>P  grupā - Mezgli</t>
  </si>
  <si>
    <t>P  grupā -Orientēšanās labirints</t>
  </si>
  <si>
    <t>P  grupā  kopvērtējums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</si>
</sst>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F400]h:mm:ss\ AM/PM"/>
    <numFmt numFmtId="165" formatCode="h:mm:ss;@"/>
  </numFmts>
  <fonts count="23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33">
    <xf numFmtId="0" fontId="0" fillId="0" borderId="0" xfId="0"/>
    <xf numFmtId="0" fontId="1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3" fillId="2" borderId="5" xfId="0" applyFont="1" applyFill="1" applyBorder="1" applyAlignment="1">
      <alignment horizontal="center"/>
    </xf>
    <xf numFmtId="0" fontId="0" fillId="0" borderId="6" xfId="0" applyBorder="1"/>
    <xf numFmtId="0" fontId="3" fillId="0" borderId="5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20" fontId="3" fillId="3" borderId="5" xfId="0" applyNumberFormat="1" applyFont="1" applyFill="1" applyBorder="1" applyAlignment="1">
      <alignment horizontal="center" vertical="center"/>
    </xf>
    <xf numFmtId="20" fontId="3" fillId="0" borderId="5" xfId="0" applyNumberFormat="1" applyFont="1" applyBorder="1"/>
    <xf numFmtId="20" fontId="3" fillId="0" borderId="5" xfId="0" applyNumberFormat="1" applyFont="1" applyBorder="1" applyAlignment="1">
      <alignment horizontal="center" vertical="center"/>
    </xf>
    <xf numFmtId="20" fontId="0" fillId="0" borderId="0" xfId="0" applyNumberFormat="1" applyBorder="1"/>
    <xf numFmtId="20" fontId="0" fillId="0" borderId="0" xfId="0" applyNumberFormat="1"/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20" fontId="3" fillId="3" borderId="2" xfId="0" applyNumberFormat="1" applyFont="1" applyFill="1" applyBorder="1" applyAlignment="1">
      <alignment horizontal="center" vertical="center"/>
    </xf>
    <xf numFmtId="20" fontId="3" fillId="0" borderId="2" xfId="0" applyNumberFormat="1" applyFont="1" applyBorder="1"/>
    <xf numFmtId="20" fontId="3" fillId="0" borderId="2" xfId="0" applyNumberFormat="1" applyFont="1" applyBorder="1" applyAlignment="1">
      <alignment horizontal="center" vertical="center"/>
    </xf>
    <xf numFmtId="0" fontId="0" fillId="0" borderId="7" xfId="0" applyBorder="1"/>
    <xf numFmtId="0" fontId="3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20" fontId="3" fillId="3" borderId="8" xfId="0" applyNumberFormat="1" applyFont="1" applyFill="1" applyBorder="1" applyAlignment="1">
      <alignment horizontal="center" vertical="center"/>
    </xf>
    <xf numFmtId="20" fontId="3" fillId="0" borderId="8" xfId="0" applyNumberFormat="1" applyFont="1" applyBorder="1"/>
    <xf numFmtId="20" fontId="3" fillId="0" borderId="8" xfId="0" applyNumberFormat="1" applyFont="1" applyBorder="1" applyAlignment="1">
      <alignment horizontal="center" vertical="center"/>
    </xf>
    <xf numFmtId="20" fontId="0" fillId="0" borderId="10" xfId="0" applyNumberFormat="1" applyBorder="1"/>
    <xf numFmtId="0" fontId="0" fillId="0" borderId="3" xfId="0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20" fontId="3" fillId="3" borderId="13" xfId="0" applyNumberFormat="1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/>
    </xf>
    <xf numFmtId="20" fontId="3" fillId="0" borderId="3" xfId="0" applyNumberFormat="1" applyFont="1" applyFill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 vertical="center"/>
    </xf>
    <xf numFmtId="0" fontId="0" fillId="0" borderId="5" xfId="0" applyBorder="1"/>
    <xf numFmtId="0" fontId="4" fillId="0" borderId="6" xfId="0" applyFont="1" applyBorder="1" applyAlignment="1">
      <alignment wrapText="1"/>
    </xf>
    <xf numFmtId="20" fontId="3" fillId="3" borderId="14" xfId="0" applyNumberFormat="1" applyFont="1" applyFill="1" applyBorder="1" applyAlignment="1">
      <alignment horizontal="center" vertical="center"/>
    </xf>
    <xf numFmtId="20" fontId="3" fillId="0" borderId="5" xfId="0" applyNumberFormat="1" applyFont="1" applyFill="1" applyBorder="1" applyAlignment="1">
      <alignment horizontal="center"/>
    </xf>
    <xf numFmtId="20" fontId="3" fillId="0" borderId="5" xfId="0" applyNumberFormat="1" applyFont="1" applyFill="1" applyBorder="1" applyAlignment="1">
      <alignment horizontal="center" vertical="center"/>
    </xf>
    <xf numFmtId="20" fontId="3" fillId="0" borderId="3" xfId="0" applyNumberFormat="1" applyFont="1" applyBorder="1"/>
    <xf numFmtId="20" fontId="0" fillId="0" borderId="15" xfId="0" applyNumberFormat="1" applyBorder="1"/>
    <xf numFmtId="20" fontId="3" fillId="3" borderId="16" xfId="0" applyNumberFormat="1" applyFont="1" applyFill="1" applyBorder="1" applyAlignment="1">
      <alignment horizontal="center" vertical="center"/>
    </xf>
    <xf numFmtId="0" fontId="0" fillId="0" borderId="11" xfId="0" applyBorder="1"/>
    <xf numFmtId="0" fontId="4" fillId="0" borderId="3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20" fontId="3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17" xfId="0" applyBorder="1"/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center" wrapText="1"/>
    </xf>
    <xf numFmtId="20" fontId="3" fillId="0" borderId="9" xfId="0" applyNumberFormat="1" applyFont="1" applyBorder="1"/>
    <xf numFmtId="0" fontId="0" fillId="0" borderId="0" xfId="0" applyBorder="1"/>
    <xf numFmtId="0" fontId="0" fillId="0" borderId="8" xfId="0" applyBorder="1"/>
    <xf numFmtId="20" fontId="3" fillId="3" borderId="18" xfId="0" applyNumberFormat="1" applyFont="1" applyFill="1" applyBorder="1" applyAlignment="1">
      <alignment horizontal="center" vertical="center"/>
    </xf>
    <xf numFmtId="20" fontId="3" fillId="0" borderId="8" xfId="0" applyNumberFormat="1" applyFont="1" applyFill="1" applyBorder="1" applyAlignment="1">
      <alignment horizontal="center" vertical="center"/>
    </xf>
    <xf numFmtId="20" fontId="3" fillId="0" borderId="8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center"/>
    </xf>
    <xf numFmtId="0" fontId="4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0" fillId="0" borderId="19" xfId="0" applyBorder="1"/>
    <xf numFmtId="0" fontId="4" fillId="0" borderId="19" xfId="0" applyFont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20" fontId="0" fillId="0" borderId="5" xfId="0" applyNumberForma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/>
    <xf numFmtId="0" fontId="3" fillId="0" borderId="5" xfId="0" applyFont="1" applyBorder="1" applyAlignment="1">
      <alignment vertical="center" wrapText="1"/>
    </xf>
    <xf numFmtId="20" fontId="3" fillId="2" borderId="5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20" fontId="3" fillId="2" borderId="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center"/>
    </xf>
    <xf numFmtId="164" fontId="3" fillId="0" borderId="5" xfId="0" applyNumberFormat="1" applyFont="1" applyBorder="1"/>
    <xf numFmtId="164" fontId="3" fillId="0" borderId="5" xfId="0" applyNumberFormat="1" applyFont="1" applyFill="1" applyBorder="1" applyAlignment="1">
      <alignment horizontal="left" vertical="center"/>
    </xf>
    <xf numFmtId="20" fontId="1" fillId="0" borderId="5" xfId="0" applyNumberFormat="1" applyFont="1" applyBorder="1" applyAlignment="1">
      <alignment horizontal="center" vertical="center"/>
    </xf>
    <xf numFmtId="0" fontId="5" fillId="0" borderId="5" xfId="0" applyFont="1" applyBorder="1"/>
    <xf numFmtId="0" fontId="6" fillId="0" borderId="5" xfId="0" applyFont="1" applyBorder="1"/>
    <xf numFmtId="0" fontId="4" fillId="0" borderId="5" xfId="0" applyFont="1" applyBorder="1" applyAlignment="1">
      <alignment horizontal="left" vertical="center"/>
    </xf>
    <xf numFmtId="20" fontId="3" fillId="0" borderId="5" xfId="0" applyNumberFormat="1" applyFont="1" applyBorder="1" applyAlignment="1">
      <alignment horizontal="center"/>
    </xf>
    <xf numFmtId="0" fontId="7" fillId="0" borderId="5" xfId="0" applyFont="1" applyBorder="1"/>
    <xf numFmtId="164" fontId="3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Border="1"/>
    <xf numFmtId="0" fontId="4" fillId="0" borderId="0" xfId="0" applyFont="1" applyFill="1" applyBorder="1" applyAlignment="1">
      <alignment vertical="top"/>
    </xf>
    <xf numFmtId="0" fontId="2" fillId="0" borderId="2" xfId="0" applyFont="1" applyBorder="1" applyAlignment="1">
      <alignment vertical="center" wrapText="1"/>
    </xf>
    <xf numFmtId="20" fontId="9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vertical="top" wrapText="1"/>
    </xf>
    <xf numFmtId="20" fontId="0" fillId="0" borderId="5" xfId="0" applyNumberFormat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20" fontId="3" fillId="3" borderId="5" xfId="0" applyNumberFormat="1" applyFont="1" applyFill="1" applyBorder="1" applyAlignment="1">
      <alignment vertical="center"/>
    </xf>
    <xf numFmtId="20" fontId="3" fillId="0" borderId="5" xfId="0" applyNumberFormat="1" applyFont="1" applyFill="1" applyBorder="1" applyAlignment="1">
      <alignment vertical="center"/>
    </xf>
    <xf numFmtId="20" fontId="3" fillId="4" borderId="5" xfId="0" applyNumberFormat="1" applyFont="1" applyFill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20" fontId="3" fillId="0" borderId="5" xfId="0" applyNumberFormat="1" applyFont="1" applyBorder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2" fillId="0" borderId="5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164" fontId="3" fillId="4" borderId="5" xfId="0" applyNumberFormat="1" applyFont="1" applyFill="1" applyBorder="1" applyAlignment="1">
      <alignment vertical="center"/>
    </xf>
    <xf numFmtId="20" fontId="10" fillId="0" borderId="5" xfId="0" applyNumberFormat="1" applyFont="1" applyBorder="1"/>
    <xf numFmtId="0" fontId="4" fillId="0" borderId="5" xfId="0" applyFont="1" applyBorder="1" applyAlignment="1">
      <alignment horizontal="left" wrapText="1"/>
    </xf>
    <xf numFmtId="164" fontId="3" fillId="3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0" fillId="0" borderId="23" xfId="0" applyNumberFormat="1" applyBorder="1"/>
    <xf numFmtId="0" fontId="3" fillId="2" borderId="6" xfId="0" applyFont="1" applyFill="1" applyBorder="1" applyAlignment="1">
      <alignment horizontal="center"/>
    </xf>
    <xf numFmtId="164" fontId="0" fillId="0" borderId="0" xfId="0" applyNumberFormat="1" applyBorder="1"/>
    <xf numFmtId="164" fontId="3" fillId="3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/>
    <xf numFmtId="164" fontId="3" fillId="0" borderId="2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164" fontId="3" fillId="3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 vertical="center"/>
    </xf>
    <xf numFmtId="164" fontId="0" fillId="0" borderId="10" xfId="0" applyNumberFormat="1" applyBorder="1"/>
    <xf numFmtId="0" fontId="4" fillId="0" borderId="11" xfId="0" applyFont="1" applyBorder="1" applyAlignment="1">
      <alignment horizontal="left" wrapText="1"/>
    </xf>
    <xf numFmtId="164" fontId="3" fillId="3" borderId="21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 vertical="center"/>
    </xf>
    <xf numFmtId="164" fontId="0" fillId="0" borderId="24" xfId="0" applyNumberFormat="1" applyBorder="1"/>
    <xf numFmtId="20" fontId="3" fillId="3" borderId="2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164" fontId="3" fillId="3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/>
    <xf numFmtId="0" fontId="0" fillId="0" borderId="25" xfId="0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5" xfId="0" applyNumberFormat="1" applyFont="1" applyBorder="1"/>
    <xf numFmtId="164" fontId="0" fillId="0" borderId="26" xfId="0" applyNumberFormat="1" applyBorder="1"/>
    <xf numFmtId="20" fontId="3" fillId="3" borderId="2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164" fontId="3" fillId="3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164" fontId="3" fillId="3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/>
    <xf numFmtId="164" fontId="3" fillId="0" borderId="21" xfId="0" applyNumberFormat="1" applyFont="1" applyBorder="1" applyAlignment="1">
      <alignment horizontal="center" vertical="center"/>
    </xf>
    <xf numFmtId="164" fontId="3" fillId="0" borderId="21" xfId="0" applyNumberFormat="1" applyFont="1" applyBorder="1"/>
    <xf numFmtId="0" fontId="4" fillId="0" borderId="5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/>
    <xf numFmtId="0" fontId="4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/>
    <xf numFmtId="0" fontId="4" fillId="0" borderId="21" xfId="0" applyFont="1" applyBorder="1" applyAlignment="1">
      <alignment horizontal="left" vertical="top" wrapText="1"/>
    </xf>
    <xf numFmtId="164" fontId="3" fillId="3" borderId="27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3" fillId="2" borderId="5" xfId="0" applyFont="1" applyFill="1" applyBorder="1" applyAlignment="1">
      <alignment horizontal="left"/>
    </xf>
    <xf numFmtId="20" fontId="3" fillId="5" borderId="5" xfId="0" applyNumberFormat="1" applyFont="1" applyFill="1" applyBorder="1" applyAlignment="1">
      <alignment horizontal="center" vertical="center"/>
    </xf>
    <xf numFmtId="20" fontId="0" fillId="5" borderId="5" xfId="0" applyNumberFormat="1" applyFill="1" applyBorder="1" applyAlignment="1">
      <alignment horizontal="center"/>
    </xf>
    <xf numFmtId="20" fontId="0" fillId="0" borderId="5" xfId="0" quotePrefix="1" applyNumberFormat="1" applyBorder="1"/>
    <xf numFmtId="0" fontId="0" fillId="5" borderId="5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wrapText="1"/>
    </xf>
    <xf numFmtId="20" fontId="9" fillId="0" borderId="5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20" fontId="14" fillId="5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0" borderId="5" xfId="0" applyNumberFormat="1" applyFont="1" applyBorder="1" applyAlignment="1">
      <alignment horizontal="center"/>
    </xf>
    <xf numFmtId="20" fontId="16" fillId="0" borderId="5" xfId="0" applyNumberFormat="1" applyFont="1" applyBorder="1"/>
    <xf numFmtId="0" fontId="16" fillId="0" borderId="5" xfId="0" applyNumberFormat="1" applyFont="1" applyBorder="1"/>
    <xf numFmtId="0" fontId="3" fillId="2" borderId="6" xfId="0" applyFont="1" applyFill="1" applyBorder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/>
    <xf numFmtId="164" fontId="3" fillId="2" borderId="5" xfId="0" applyNumberFormat="1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center"/>
    </xf>
    <xf numFmtId="20" fontId="14" fillId="3" borderId="5" xfId="0" applyNumberFormat="1" applyFont="1" applyFill="1" applyBorder="1" applyAlignment="1">
      <alignment horizontal="center" vertical="center"/>
    </xf>
    <xf numFmtId="20" fontId="16" fillId="2" borderId="5" xfId="0" applyNumberFormat="1" applyFont="1" applyFill="1" applyBorder="1"/>
    <xf numFmtId="0" fontId="3" fillId="0" borderId="5" xfId="0" applyNumberFormat="1" applyFont="1" applyBorder="1" applyAlignment="1">
      <alignment horizontal="right"/>
    </xf>
    <xf numFmtId="0" fontId="4" fillId="0" borderId="5" xfId="0" applyFont="1" applyFill="1" applyBorder="1" applyAlignment="1">
      <alignment vertical="center" wrapText="1"/>
    </xf>
    <xf numFmtId="20" fontId="3" fillId="3" borderId="5" xfId="0" applyNumberFormat="1" applyFont="1" applyFill="1" applyBorder="1" applyAlignment="1">
      <alignment horizontal="right" vertical="center"/>
    </xf>
    <xf numFmtId="20" fontId="3" fillId="4" borderId="5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6" fontId="3" fillId="4" borderId="5" xfId="0" applyNumberFormat="1" applyFont="1" applyFill="1" applyBorder="1" applyAlignment="1">
      <alignment vertical="center"/>
    </xf>
    <xf numFmtId="0" fontId="0" fillId="0" borderId="5" xfId="0" applyBorder="1" applyAlignment="1"/>
    <xf numFmtId="0" fontId="10" fillId="0" borderId="5" xfId="0" applyFont="1" applyBorder="1"/>
    <xf numFmtId="46" fontId="0" fillId="0" borderId="5" xfId="1" applyNumberFormat="1" applyFont="1" applyBorder="1"/>
    <xf numFmtId="46" fontId="10" fillId="0" borderId="5" xfId="0" applyNumberFormat="1" applyFont="1" applyBorder="1"/>
    <xf numFmtId="20" fontId="0" fillId="0" borderId="5" xfId="0" applyNumberForma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/>
    <xf numFmtId="164" fontId="0" fillId="2" borderId="5" xfId="0" applyNumberFormat="1" applyFill="1" applyBorder="1"/>
    <xf numFmtId="165" fontId="7" fillId="2" borderId="5" xfId="0" applyNumberFormat="1" applyFont="1" applyFill="1" applyBorder="1"/>
    <xf numFmtId="165" fontId="17" fillId="2" borderId="5" xfId="0" applyNumberFormat="1" applyFont="1" applyFill="1" applyBorder="1"/>
    <xf numFmtId="165" fontId="19" fillId="2" borderId="5" xfId="0" applyNumberFormat="1" applyFont="1" applyFill="1" applyBorder="1"/>
    <xf numFmtId="20" fontId="0" fillId="6" borderId="5" xfId="0" applyNumberFormat="1" applyFill="1" applyBorder="1"/>
    <xf numFmtId="49" fontId="0" fillId="6" borderId="5" xfId="0" applyNumberFormat="1" applyFill="1" applyBorder="1"/>
    <xf numFmtId="0" fontId="7" fillId="0" borderId="2" xfId="0" applyFont="1" applyBorder="1"/>
    <xf numFmtId="0" fontId="7" fillId="0" borderId="30" xfId="0" applyFont="1" applyBorder="1"/>
    <xf numFmtId="0" fontId="7" fillId="0" borderId="16" xfId="0" applyFont="1" applyBorder="1"/>
    <xf numFmtId="0" fontId="2" fillId="0" borderId="3" xfId="0" applyFont="1" applyBorder="1" applyAlignment="1">
      <alignment horizontal="justify" vertical="top" wrapText="1"/>
    </xf>
    <xf numFmtId="0" fontId="0" fillId="0" borderId="29" xfId="0" applyBorder="1" applyAlignment="1">
      <alignment horizontal="center" wrapText="1"/>
    </xf>
    <xf numFmtId="0" fontId="2" fillId="0" borderId="5" xfId="0" applyFont="1" applyBorder="1" applyAlignment="1">
      <alignment horizontal="justify" vertical="top" wrapText="1"/>
    </xf>
    <xf numFmtId="49" fontId="20" fillId="6" borderId="5" xfId="0" applyNumberFormat="1" applyFont="1" applyFill="1" applyBorder="1"/>
    <xf numFmtId="0" fontId="2" fillId="0" borderId="2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2" fillId="0" borderId="5" xfId="0" applyFont="1" applyFill="1" applyBorder="1"/>
    <xf numFmtId="0" fontId="11" fillId="0" borderId="5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20" fontId="7" fillId="2" borderId="5" xfId="0" applyNumberFormat="1" applyFont="1" applyFill="1" applyBorder="1"/>
    <xf numFmtId="0" fontId="17" fillId="2" borderId="5" xfId="0" applyFont="1" applyFill="1" applyBorder="1"/>
    <xf numFmtId="0" fontId="0" fillId="0" borderId="3" xfId="0" applyBorder="1" applyAlignment="1">
      <alignment horizontal="center"/>
    </xf>
    <xf numFmtId="20" fontId="17" fillId="2" borderId="5" xfId="0" applyNumberFormat="1" applyFont="1" applyFill="1" applyBorder="1"/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2" borderId="5" xfId="0" applyFont="1" applyFill="1" applyBorder="1"/>
    <xf numFmtId="0" fontId="0" fillId="2" borderId="5" xfId="0" applyFill="1" applyBorder="1" applyAlignment="1">
      <alignment horizontal="center"/>
    </xf>
    <xf numFmtId="0" fontId="20" fillId="6" borderId="5" xfId="0" applyFont="1" applyFill="1" applyBorder="1"/>
    <xf numFmtId="0" fontId="0" fillId="2" borderId="5" xfId="0" applyFill="1" applyBorder="1" applyAlignment="1">
      <alignment horizontal="center"/>
    </xf>
    <xf numFmtId="0" fontId="0" fillId="6" borderId="5" xfId="0" applyFill="1" applyBorder="1"/>
    <xf numFmtId="0" fontId="2" fillId="2" borderId="5" xfId="0" applyFont="1" applyFill="1" applyBorder="1" applyAlignment="1">
      <alignment horizontal="justify" vertical="top" wrapText="1"/>
    </xf>
    <xf numFmtId="0" fontId="11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/>
    <xf numFmtId="0" fontId="0" fillId="2" borderId="5" xfId="0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vertical="center" textRotation="90" wrapText="1"/>
    </xf>
    <xf numFmtId="0" fontId="0" fillId="0" borderId="2" xfId="0" applyBorder="1"/>
    <xf numFmtId="0" fontId="0" fillId="0" borderId="4" xfId="0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/>
    <xf numFmtId="164" fontId="7" fillId="2" borderId="0" xfId="0" applyNumberFormat="1" applyFont="1" applyFill="1"/>
    <xf numFmtId="20" fontId="2" fillId="2" borderId="5" xfId="0" applyNumberFormat="1" applyFont="1" applyFill="1" applyBorder="1" applyAlignment="1">
      <alignment horizontal="center" vertical="center"/>
    </xf>
    <xf numFmtId="20" fontId="7" fillId="7" borderId="5" xfId="0" applyNumberFormat="1" applyFont="1" applyFill="1" applyBorder="1"/>
    <xf numFmtId="0" fontId="7" fillId="7" borderId="5" xfId="0" applyFont="1" applyFill="1" applyBorder="1"/>
    <xf numFmtId="0" fontId="0" fillId="0" borderId="30" xfId="0" applyBorder="1"/>
    <xf numFmtId="0" fontId="0" fillId="0" borderId="32" xfId="0" applyBorder="1" applyAlignment="1">
      <alignment horizont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33" xfId="0" applyBorder="1" applyAlignment="1">
      <alignment horizont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justify" vertical="top" wrapText="1"/>
    </xf>
    <xf numFmtId="0" fontId="0" fillId="0" borderId="4" xfId="0" applyBorder="1" applyAlignment="1">
      <alignment horizontal="center" wrapText="1"/>
    </xf>
    <xf numFmtId="164" fontId="2" fillId="2" borderId="3" xfId="0" applyNumberFormat="1" applyFont="1" applyFill="1" applyBorder="1"/>
    <xf numFmtId="0" fontId="11" fillId="0" borderId="2" xfId="0" applyFont="1" applyBorder="1" applyAlignment="1">
      <alignment horizontal="justify" vertical="top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/>
    <xf numFmtId="0" fontId="11" fillId="0" borderId="16" xfId="0" applyFont="1" applyBorder="1" applyAlignment="1">
      <alignment horizontal="justify" vertical="top" wrapText="1"/>
    </xf>
    <xf numFmtId="164" fontId="2" fillId="2" borderId="16" xfId="0" applyNumberFormat="1" applyFont="1" applyFill="1" applyBorder="1"/>
    <xf numFmtId="0" fontId="11" fillId="0" borderId="6" xfId="0" applyFont="1" applyBorder="1" applyAlignment="1">
      <alignment horizontal="justify" vertical="top" wrapText="1"/>
    </xf>
    <xf numFmtId="0" fontId="18" fillId="7" borderId="5" xfId="0" applyFont="1" applyFill="1" applyBorder="1"/>
    <xf numFmtId="0" fontId="11" fillId="0" borderId="4" xfId="0" applyFont="1" applyBorder="1" applyAlignment="1">
      <alignment horizontal="center" vertical="top" wrapText="1"/>
    </xf>
    <xf numFmtId="164" fontId="2" fillId="2" borderId="5" xfId="0" applyNumberFormat="1" applyFont="1" applyFill="1" applyBorder="1"/>
    <xf numFmtId="0" fontId="11" fillId="0" borderId="32" xfId="0" applyFont="1" applyBorder="1" applyAlignment="1">
      <alignment horizontal="center" vertical="top" wrapText="1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/>
    <xf numFmtId="0" fontId="11" fillId="0" borderId="4" xfId="0" applyFont="1" applyBorder="1" applyAlignment="1">
      <alignment horizontal="center" vertical="top" wrapText="1"/>
    </xf>
    <xf numFmtId="0" fontId="3" fillId="0" borderId="16" xfId="0" applyFont="1" applyBorder="1"/>
    <xf numFmtId="0" fontId="11" fillId="0" borderId="3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/>
    </xf>
    <xf numFmtId="20" fontId="2" fillId="2" borderId="2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top" wrapText="1"/>
    </xf>
    <xf numFmtId="164" fontId="7" fillId="2" borderId="5" xfId="0" applyNumberFormat="1" applyFont="1" applyFill="1" applyBorder="1"/>
    <xf numFmtId="0" fontId="11" fillId="0" borderId="3" xfId="0" applyFont="1" applyBorder="1" applyAlignment="1">
      <alignment horizontal="justify" vertical="top" wrapText="1"/>
    </xf>
    <xf numFmtId="0" fontId="0" fillId="0" borderId="32" xfId="0" applyBorder="1" applyAlignment="1">
      <alignment horizontal="center" wrapText="1"/>
    </xf>
    <xf numFmtId="0" fontId="11" fillId="0" borderId="31" xfId="0" applyFont="1" applyBorder="1" applyAlignment="1">
      <alignment horizontal="justify" vertical="top" wrapText="1"/>
    </xf>
    <xf numFmtId="0" fontId="2" fillId="0" borderId="3" xfId="0" applyFont="1" applyFill="1" applyBorder="1"/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" fillId="2" borderId="34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 wrapText="1"/>
    </xf>
    <xf numFmtId="20" fontId="2" fillId="0" borderId="34" xfId="0" applyNumberFormat="1" applyFont="1" applyFill="1" applyBorder="1" applyAlignment="1">
      <alignment vertical="center"/>
    </xf>
    <xf numFmtId="164" fontId="3" fillId="2" borderId="34" xfId="0" applyNumberFormat="1" applyFont="1" applyFill="1" applyBorder="1" applyAlignment="1">
      <alignment vertical="center"/>
    </xf>
    <xf numFmtId="164" fontId="3" fillId="3" borderId="34" xfId="0" applyNumberFormat="1" applyFont="1" applyFill="1" applyBorder="1" applyAlignment="1">
      <alignment vertical="center"/>
    </xf>
    <xf numFmtId="164" fontId="3" fillId="4" borderId="34" xfId="0" applyNumberFormat="1" applyFont="1" applyFill="1" applyBorder="1" applyAlignment="1">
      <alignment vertical="center"/>
    </xf>
    <xf numFmtId="0" fontId="11" fillId="0" borderId="34" xfId="0" applyFont="1" applyBorder="1" applyAlignment="1">
      <alignment vertical="center" wrapText="1"/>
    </xf>
    <xf numFmtId="20" fontId="11" fillId="0" borderId="34" xfId="0" applyNumberFormat="1" applyFont="1" applyBorder="1" applyAlignment="1">
      <alignment vertical="center" wrapText="1"/>
    </xf>
    <xf numFmtId="164" fontId="3" fillId="0" borderId="34" xfId="0" applyNumberFormat="1" applyFont="1" applyFill="1" applyBorder="1" applyAlignment="1">
      <alignment vertical="center"/>
    </xf>
    <xf numFmtId="0" fontId="3" fillId="0" borderId="34" xfId="0" applyFont="1" applyBorder="1" applyAlignment="1">
      <alignment wrapText="1"/>
    </xf>
    <xf numFmtId="164" fontId="3" fillId="0" borderId="34" xfId="0" applyNumberFormat="1" applyFont="1" applyBorder="1" applyAlignment="1">
      <alignment vertical="center"/>
    </xf>
    <xf numFmtId="0" fontId="4" fillId="0" borderId="34" xfId="0" applyFont="1" applyFill="1" applyBorder="1" applyAlignment="1">
      <alignment vertical="center" wrapText="1"/>
    </xf>
    <xf numFmtId="20" fontId="3" fillId="0" borderId="34" xfId="0" applyNumberFormat="1" applyFont="1" applyFill="1" applyBorder="1" applyAlignment="1">
      <alignment vertical="center"/>
    </xf>
    <xf numFmtId="49" fontId="3" fillId="4" borderId="34" xfId="0" applyNumberFormat="1" applyFont="1" applyFill="1" applyBorder="1" applyAlignment="1">
      <alignment horizontal="right" vertical="center"/>
    </xf>
    <xf numFmtId="46" fontId="0" fillId="0" borderId="0" xfId="0" applyNumberFormat="1"/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65" fontId="7" fillId="0" borderId="5" xfId="0" applyNumberFormat="1" applyFont="1" applyBorder="1"/>
    <xf numFmtId="0" fontId="11" fillId="0" borderId="32" xfId="0" applyFont="1" applyBorder="1" applyAlignment="1">
      <alignment vertical="center" wrapText="1"/>
    </xf>
    <xf numFmtId="0" fontId="3" fillId="0" borderId="32" xfId="0" applyFont="1" applyBorder="1" applyAlignment="1">
      <alignment wrapText="1"/>
    </xf>
    <xf numFmtId="0" fontId="4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20" fontId="2" fillId="0" borderId="36" xfId="0" applyNumberFormat="1" applyFont="1" applyFill="1" applyBorder="1" applyAlignment="1">
      <alignment vertical="center"/>
    </xf>
    <xf numFmtId="164" fontId="3" fillId="2" borderId="36" xfId="0" applyNumberFormat="1" applyFont="1" applyFill="1" applyBorder="1" applyAlignment="1">
      <alignment vertical="center"/>
    </xf>
    <xf numFmtId="165" fontId="7" fillId="2" borderId="36" xfId="0" applyNumberFormat="1" applyFont="1" applyFill="1" applyBorder="1"/>
    <xf numFmtId="165" fontId="17" fillId="2" borderId="36" xfId="0" applyNumberFormat="1" applyFont="1" applyFill="1" applyBorder="1"/>
    <xf numFmtId="165" fontId="19" fillId="2" borderId="36" xfId="0" applyNumberFormat="1" applyFont="1" applyFill="1" applyBorder="1"/>
    <xf numFmtId="164" fontId="0" fillId="2" borderId="36" xfId="0" applyNumberFormat="1" applyFill="1" applyBorder="1"/>
    <xf numFmtId="164" fontId="0" fillId="0" borderId="36" xfId="0" applyNumberFormat="1" applyBorder="1"/>
    <xf numFmtId="164" fontId="0" fillId="6" borderId="36" xfId="0" applyNumberFormat="1" applyFill="1" applyBorder="1" applyAlignment="1">
      <alignment horizontal="right"/>
    </xf>
    <xf numFmtId="0" fontId="0" fillId="6" borderId="37" xfId="0" applyFill="1" applyBorder="1"/>
    <xf numFmtId="0" fontId="11" fillId="0" borderId="38" xfId="0" applyFont="1" applyBorder="1" applyAlignment="1">
      <alignment vertical="center" wrapText="1"/>
    </xf>
    <xf numFmtId="165" fontId="7" fillId="2" borderId="34" xfId="0" applyNumberFormat="1" applyFont="1" applyFill="1" applyBorder="1"/>
    <xf numFmtId="165" fontId="17" fillId="2" borderId="34" xfId="0" applyNumberFormat="1" applyFont="1" applyFill="1" applyBorder="1"/>
    <xf numFmtId="165" fontId="19" fillId="2" borderId="34" xfId="0" applyNumberFormat="1" applyFont="1" applyFill="1" applyBorder="1"/>
    <xf numFmtId="164" fontId="0" fillId="2" borderId="34" xfId="0" applyNumberFormat="1" applyFill="1" applyBorder="1"/>
    <xf numFmtId="164" fontId="0" fillId="0" borderId="34" xfId="0" applyNumberFormat="1" applyBorder="1"/>
    <xf numFmtId="49" fontId="0" fillId="6" borderId="34" xfId="0" applyNumberFormat="1" applyFill="1" applyBorder="1" applyAlignment="1">
      <alignment horizontal="right"/>
    </xf>
    <xf numFmtId="0" fontId="0" fillId="6" borderId="39" xfId="0" applyFill="1" applyBorder="1"/>
    <xf numFmtId="0" fontId="3" fillId="0" borderId="38" xfId="0" applyFont="1" applyBorder="1" applyAlignment="1">
      <alignment wrapText="1"/>
    </xf>
    <xf numFmtId="0" fontId="4" fillId="0" borderId="38" xfId="0" applyFont="1" applyFill="1" applyBorder="1" applyAlignment="1">
      <alignment vertical="center" wrapText="1"/>
    </xf>
    <xf numFmtId="49" fontId="3" fillId="2" borderId="34" xfId="0" applyNumberFormat="1" applyFont="1" applyFill="1" applyBorder="1" applyAlignment="1">
      <alignment horizontal="right" vertical="center"/>
    </xf>
    <xf numFmtId="49" fontId="0" fillId="6" borderId="39" xfId="0" applyNumberFormat="1" applyFill="1" applyBorder="1" applyAlignment="1">
      <alignment horizontal="right"/>
    </xf>
    <xf numFmtId="0" fontId="2" fillId="0" borderId="38" xfId="0" applyFont="1" applyFill="1" applyBorder="1" applyAlignment="1">
      <alignment vertical="center" wrapText="1"/>
    </xf>
    <xf numFmtId="164" fontId="0" fillId="6" borderId="34" xfId="0" applyNumberFormat="1" applyFill="1" applyBorder="1" applyAlignment="1">
      <alignment horizontal="right"/>
    </xf>
    <xf numFmtId="0" fontId="2" fillId="0" borderId="40" xfId="0" applyFont="1" applyFill="1" applyBorder="1" applyAlignment="1">
      <alignment vertical="center" wrapText="1"/>
    </xf>
    <xf numFmtId="20" fontId="2" fillId="0" borderId="41" xfId="0" applyNumberFormat="1" applyFont="1" applyFill="1" applyBorder="1" applyAlignment="1">
      <alignment vertical="center"/>
    </xf>
    <xf numFmtId="164" fontId="3" fillId="0" borderId="41" xfId="0" applyNumberFormat="1" applyFont="1" applyBorder="1" applyAlignment="1">
      <alignment vertical="center"/>
    </xf>
    <xf numFmtId="164" fontId="3" fillId="2" borderId="41" xfId="0" applyNumberFormat="1" applyFont="1" applyFill="1" applyBorder="1" applyAlignment="1">
      <alignment vertical="center"/>
    </xf>
    <xf numFmtId="165" fontId="7" fillId="2" borderId="41" xfId="0" applyNumberFormat="1" applyFont="1" applyFill="1" applyBorder="1"/>
    <xf numFmtId="165" fontId="17" fillId="2" borderId="41" xfId="0" applyNumberFormat="1" applyFont="1" applyFill="1" applyBorder="1"/>
    <xf numFmtId="165" fontId="19" fillId="2" borderId="41" xfId="0" applyNumberFormat="1" applyFont="1" applyFill="1" applyBorder="1"/>
    <xf numFmtId="164" fontId="0" fillId="2" borderId="41" xfId="0" applyNumberFormat="1" applyFill="1" applyBorder="1"/>
    <xf numFmtId="164" fontId="0" fillId="0" borderId="41" xfId="0" applyNumberFormat="1" applyBorder="1"/>
    <xf numFmtId="49" fontId="0" fillId="6" borderId="41" xfId="0" applyNumberFormat="1" applyFill="1" applyBorder="1" applyAlignment="1">
      <alignment horizontal="right"/>
    </xf>
    <xf numFmtId="0" fontId="0" fillId="6" borderId="42" xfId="0" applyFill="1" applyBorder="1"/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/>
    </xf>
    <xf numFmtId="1" fontId="2" fillId="0" borderId="46" xfId="0" applyNumberFormat="1" applyFont="1" applyFill="1" applyBorder="1" applyAlignment="1">
      <alignment vertical="center"/>
    </xf>
    <xf numFmtId="20" fontId="2" fillId="0" borderId="46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2" borderId="48" xfId="0" applyFont="1" applyFill="1" applyBorder="1" applyAlignment="1">
      <alignment vertical="center"/>
    </xf>
    <xf numFmtId="1" fontId="11" fillId="0" borderId="29" xfId="0" applyNumberFormat="1" applyFont="1" applyBorder="1" applyAlignment="1">
      <alignment vertical="center" wrapText="1"/>
    </xf>
    <xf numFmtId="20" fontId="11" fillId="0" borderId="29" xfId="0" applyNumberFormat="1" applyFont="1" applyBorder="1" applyAlignment="1">
      <alignment vertical="center" wrapText="1"/>
    </xf>
    <xf numFmtId="164" fontId="3" fillId="0" borderId="32" xfId="0" applyNumberFormat="1" applyFont="1" applyFill="1" applyBorder="1" applyAlignment="1">
      <alignment vertical="center"/>
    </xf>
    <xf numFmtId="49" fontId="1" fillId="0" borderId="49" xfId="0" applyNumberFormat="1" applyFont="1" applyFill="1" applyBorder="1" applyAlignment="1">
      <alignment horizontal="center" vertical="center"/>
    </xf>
    <xf numFmtId="20" fontId="2" fillId="0" borderId="32" xfId="0" applyNumberFormat="1" applyFont="1" applyFill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20" fontId="12" fillId="0" borderId="32" xfId="0" applyNumberFormat="1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 wrapText="1"/>
    </xf>
    <xf numFmtId="164" fontId="3" fillId="0" borderId="36" xfId="0" applyNumberFormat="1" applyFont="1" applyBorder="1" applyAlignment="1">
      <alignment vertical="center"/>
    </xf>
    <xf numFmtId="164" fontId="3" fillId="3" borderId="36" xfId="0" applyNumberFormat="1" applyFont="1" applyFill="1" applyBorder="1" applyAlignment="1">
      <alignment vertical="center"/>
    </xf>
    <xf numFmtId="164" fontId="3" fillId="4" borderId="36" xfId="0" applyNumberFormat="1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1" fontId="2" fillId="2" borderId="16" xfId="0" applyNumberFormat="1" applyFont="1" applyFill="1" applyBorder="1" applyAlignment="1">
      <alignment vertical="center"/>
    </xf>
    <xf numFmtId="20" fontId="2" fillId="2" borderId="16" xfId="0" applyNumberFormat="1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5" fontId="21" fillId="2" borderId="16" xfId="0" applyNumberFormat="1" applyFont="1" applyFill="1" applyBorder="1"/>
    <xf numFmtId="165" fontId="22" fillId="2" borderId="16" xfId="0" applyNumberFormat="1" applyFont="1" applyFill="1" applyBorder="1"/>
    <xf numFmtId="164" fontId="0" fillId="0" borderId="16" xfId="0" applyNumberFormat="1" applyBorder="1"/>
    <xf numFmtId="164" fontId="0" fillId="6" borderId="16" xfId="0" applyNumberFormat="1" applyFill="1" applyBorder="1"/>
    <xf numFmtId="0" fontId="0" fillId="6" borderId="0" xfId="0" applyFill="1"/>
    <xf numFmtId="0" fontId="3" fillId="2" borderId="29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 wrapText="1"/>
    </xf>
    <xf numFmtId="1" fontId="11" fillId="2" borderId="29" xfId="0" applyNumberFormat="1" applyFont="1" applyFill="1" applyBorder="1" applyAlignment="1">
      <alignment vertical="center" wrapText="1"/>
    </xf>
    <xf numFmtId="20" fontId="11" fillId="2" borderId="29" xfId="0" applyNumberFormat="1" applyFont="1" applyFill="1" applyBorder="1" applyAlignment="1">
      <alignment vertical="center" wrapText="1"/>
    </xf>
    <xf numFmtId="164" fontId="3" fillId="2" borderId="29" xfId="0" applyNumberFormat="1" applyFont="1" applyFill="1" applyBorder="1" applyAlignment="1">
      <alignment vertical="center"/>
    </xf>
    <xf numFmtId="165" fontId="21" fillId="2" borderId="29" xfId="0" applyNumberFormat="1" applyFont="1" applyFill="1" applyBorder="1"/>
    <xf numFmtId="165" fontId="22" fillId="2" borderId="29" xfId="0" applyNumberFormat="1" applyFont="1" applyFill="1" applyBorder="1"/>
    <xf numFmtId="164" fontId="0" fillId="0" borderId="29" xfId="0" applyNumberFormat="1" applyBorder="1"/>
    <xf numFmtId="164" fontId="0" fillId="6" borderId="29" xfId="0" applyNumberFormat="1" applyFill="1" applyBorder="1"/>
    <xf numFmtId="0" fontId="3" fillId="2" borderId="29" xfId="0" applyFont="1" applyFill="1" applyBorder="1" applyAlignment="1">
      <alignment vertical="center" wrapText="1"/>
    </xf>
    <xf numFmtId="1" fontId="2" fillId="2" borderId="29" xfId="0" applyNumberFormat="1" applyFont="1" applyFill="1" applyBorder="1" applyAlignment="1">
      <alignment vertical="center"/>
    </xf>
    <xf numFmtId="20" fontId="2" fillId="2" borderId="29" xfId="0" applyNumberFormat="1" applyFont="1" applyFill="1" applyBorder="1" applyAlignment="1">
      <alignment vertical="center"/>
    </xf>
    <xf numFmtId="0" fontId="4" fillId="2" borderId="29" xfId="0" applyFont="1" applyFill="1" applyBorder="1" applyAlignment="1">
      <alignment vertical="center" wrapText="1"/>
    </xf>
    <xf numFmtId="20" fontId="4" fillId="2" borderId="29" xfId="0" applyNumberFormat="1" applyFont="1" applyFill="1" applyBorder="1" applyAlignment="1">
      <alignment vertical="center"/>
    </xf>
    <xf numFmtId="49" fontId="0" fillId="6" borderId="29" xfId="0" applyNumberFormat="1" applyFill="1" applyBorder="1" applyAlignment="1">
      <alignment horizontal="right"/>
    </xf>
    <xf numFmtId="49" fontId="0" fillId="6" borderId="0" xfId="0" applyNumberFormat="1" applyFill="1" applyAlignment="1">
      <alignment horizontal="right"/>
    </xf>
    <xf numFmtId="0" fontId="2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 wrapText="1"/>
    </xf>
    <xf numFmtId="1" fontId="2" fillId="2" borderId="30" xfId="0" applyNumberFormat="1" applyFont="1" applyFill="1" applyBorder="1" applyAlignment="1">
      <alignment vertical="center"/>
    </xf>
    <xf numFmtId="20" fontId="2" fillId="2" borderId="30" xfId="0" applyNumberFormat="1" applyFont="1" applyFill="1" applyBorder="1" applyAlignment="1">
      <alignment vertical="center"/>
    </xf>
    <xf numFmtId="164" fontId="3" fillId="2" borderId="30" xfId="0" applyNumberFormat="1" applyFont="1" applyFill="1" applyBorder="1" applyAlignment="1">
      <alignment vertical="center"/>
    </xf>
    <xf numFmtId="165" fontId="21" fillId="2" borderId="30" xfId="0" applyNumberFormat="1" applyFont="1" applyFill="1" applyBorder="1"/>
    <xf numFmtId="165" fontId="22" fillId="2" borderId="30" xfId="0" applyNumberFormat="1" applyFont="1" applyFill="1" applyBorder="1"/>
    <xf numFmtId="164" fontId="0" fillId="0" borderId="30" xfId="0" applyNumberFormat="1" applyBorder="1"/>
    <xf numFmtId="164" fontId="0" fillId="6" borderId="30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50" xfId="0" applyFont="1" applyFill="1" applyBorder="1" applyAlignment="1">
      <alignment horizontal="center"/>
    </xf>
    <xf numFmtId="0" fontId="4" fillId="0" borderId="5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64" fontId="0" fillId="0" borderId="17" xfId="0" applyNumberFormat="1" applyBorder="1"/>
    <xf numFmtId="164" fontId="3" fillId="0" borderId="3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0" fillId="0" borderId="12" xfId="0" applyNumberFormat="1" applyBorder="1"/>
    <xf numFmtId="164" fontId="3" fillId="0" borderId="5" xfId="0" applyNumberFormat="1" applyFont="1" applyFill="1" applyBorder="1" applyAlignment="1">
      <alignment horizontal="left"/>
    </xf>
    <xf numFmtId="164" fontId="0" fillId="0" borderId="4" xfId="0" applyNumberFormat="1" applyBorder="1"/>
    <xf numFmtId="164" fontId="3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20" fontId="0" fillId="5" borderId="5" xfId="0" applyNumberFormat="1" applyFill="1" applyBorder="1"/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20" fontId="16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2" borderId="5" xfId="0" applyFont="1" applyFill="1" applyBorder="1" applyAlignment="1">
      <alignment horizontal="center" vertical="center"/>
    </xf>
    <xf numFmtId="20" fontId="0" fillId="5" borderId="5" xfId="0" applyNumberForma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16" fillId="0" borderId="5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_Aktivitates/2017/01_28_17_Jekabpils%20kauss%202017/Rezultati/ABP%20Komandu%20tab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Komandas"/>
      <sheetName val="A Mezgli"/>
      <sheetName val="A Orientēšanās"/>
      <sheetName val="A Kopvērtējums"/>
      <sheetName val="B Komandas"/>
      <sheetName val="B Mezgli"/>
      <sheetName val="B orientēšanās"/>
      <sheetName val="B Kopvērtējums"/>
      <sheetName val="P komandas"/>
      <sheetName val="P mezgli"/>
      <sheetName val="P Orientēšanās"/>
      <sheetName val="P Kopvērtējums"/>
    </sheetNames>
    <sheetDataSet>
      <sheetData sheetId="0" refreshError="1">
        <row r="5">
          <cell r="O5">
            <v>0.63472222222222219</v>
          </cell>
        </row>
        <row r="6">
          <cell r="O6">
            <v>0.59375</v>
          </cell>
        </row>
        <row r="7">
          <cell r="O7">
            <v>0.65833333333333333</v>
          </cell>
        </row>
        <row r="8">
          <cell r="O8">
            <v>0.55347222222222214</v>
          </cell>
        </row>
        <row r="9">
          <cell r="O9">
            <v>0.55694444444444446</v>
          </cell>
        </row>
      </sheetData>
      <sheetData sheetId="1" refreshError="1">
        <row r="5">
          <cell r="F5">
            <v>6.1111111111111116E-2</v>
          </cell>
        </row>
        <row r="6">
          <cell r="F6">
            <v>7.9861111111111105E-2</v>
          </cell>
        </row>
        <row r="7">
          <cell r="F7">
            <v>7.7083333333333337E-2</v>
          </cell>
        </row>
        <row r="8">
          <cell r="F8">
            <v>9.3750000000000014E-2</v>
          </cell>
        </row>
        <row r="9">
          <cell r="F9">
            <v>8.4722222222222213E-2</v>
          </cell>
        </row>
      </sheetData>
      <sheetData sheetId="2" refreshError="1">
        <row r="5">
          <cell r="F5">
            <v>6.0416666666666667E-2</v>
          </cell>
        </row>
        <row r="6">
          <cell r="F6">
            <v>7.8472222222222221E-2</v>
          </cell>
        </row>
        <row r="7">
          <cell r="F7">
            <v>0.1013888888888889</v>
          </cell>
        </row>
        <row r="8">
          <cell r="F8">
            <v>6.3888888888888884E-2</v>
          </cell>
        </row>
        <row r="9">
          <cell r="F9">
            <v>6.458333333333334E-2</v>
          </cell>
        </row>
      </sheetData>
      <sheetData sheetId="3" refreshError="1"/>
      <sheetData sheetId="4" refreshError="1">
        <row r="5">
          <cell r="O5">
            <v>0.58333333333333326</v>
          </cell>
        </row>
        <row r="6">
          <cell r="O6">
            <v>0.66666666666666674</v>
          </cell>
        </row>
        <row r="17">
          <cell r="O17">
            <v>0.62847222222222221</v>
          </cell>
        </row>
      </sheetData>
      <sheetData sheetId="5" refreshError="1">
        <row r="5">
          <cell r="F5">
            <v>6.1805555555555558E-2</v>
          </cell>
        </row>
        <row r="6">
          <cell r="F6">
            <v>4.1666666666666664E-2</v>
          </cell>
        </row>
        <row r="7">
          <cell r="F7">
            <v>0.12847222222222221</v>
          </cell>
        </row>
        <row r="8">
          <cell r="F8">
            <v>5.6250000000000001E-2</v>
          </cell>
        </row>
        <row r="9">
          <cell r="F9">
            <v>0.10972222222222223</v>
          </cell>
        </row>
        <row r="10">
          <cell r="F10">
            <v>0.15277777777777776</v>
          </cell>
        </row>
        <row r="11">
          <cell r="F11">
            <v>0.2361111111111111</v>
          </cell>
        </row>
        <row r="12">
          <cell r="F12">
            <v>9.3750000000000014E-2</v>
          </cell>
        </row>
        <row r="13">
          <cell r="F13">
            <v>0.12986111111111112</v>
          </cell>
        </row>
      </sheetData>
      <sheetData sheetId="6" refreshError="1">
        <row r="5">
          <cell r="F5">
            <v>9.2361111111111116E-2</v>
          </cell>
        </row>
        <row r="6">
          <cell r="F6">
            <v>6.458333333333334E-2</v>
          </cell>
        </row>
        <row r="7">
          <cell r="F7">
            <v>0.12222222222222223</v>
          </cell>
        </row>
        <row r="8">
          <cell r="F8">
            <v>6.458333333333334E-2</v>
          </cell>
        </row>
        <row r="9">
          <cell r="F9">
            <v>0.12222222222222223</v>
          </cell>
        </row>
        <row r="10">
          <cell r="F10">
            <v>0.10208333333333335</v>
          </cell>
        </row>
        <row r="11">
          <cell r="F11">
            <v>0.15625</v>
          </cell>
        </row>
        <row r="12">
          <cell r="F12">
            <v>7.7777777777777779E-2</v>
          </cell>
        </row>
        <row r="13">
          <cell r="F13">
            <v>9.2361111111111116E-2</v>
          </cell>
        </row>
      </sheetData>
      <sheetData sheetId="7" refreshError="1"/>
      <sheetData sheetId="8" refreshError="1">
        <row r="5">
          <cell r="O5">
            <v>0.3833333333333333</v>
          </cell>
        </row>
        <row r="6">
          <cell r="O6">
            <v>0.67222222222222228</v>
          </cell>
        </row>
        <row r="7">
          <cell r="O7">
            <v>0.40694444444444439</v>
          </cell>
        </row>
        <row r="8">
          <cell r="O8">
            <v>0.46875</v>
          </cell>
        </row>
      </sheetData>
      <sheetData sheetId="9" refreshError="1">
        <row r="5">
          <cell r="F5">
            <v>2.2222222222222223E-2</v>
          </cell>
        </row>
        <row r="6">
          <cell r="F6">
            <v>0.12222222222222222</v>
          </cell>
        </row>
        <row r="7">
          <cell r="F7">
            <v>3.8194444444444441E-2</v>
          </cell>
        </row>
        <row r="8">
          <cell r="F8">
            <v>8.4027777777777771E-2</v>
          </cell>
        </row>
      </sheetData>
      <sheetData sheetId="10" refreshError="1">
        <row r="5">
          <cell r="F5">
            <v>7.7777777777777779E-2</v>
          </cell>
        </row>
        <row r="6">
          <cell r="F6">
            <v>9.1666666666666674E-2</v>
          </cell>
        </row>
        <row r="7">
          <cell r="F7">
            <v>9.0277777777777776E-2</v>
          </cell>
        </row>
        <row r="8">
          <cell r="F8">
            <v>9.5833333333333326E-2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R20" sqref="R20"/>
    </sheetView>
  </sheetViews>
  <sheetFormatPr defaultRowHeight="15" x14ac:dyDescent="0.25"/>
  <cols>
    <col min="1" max="1" width="4.85546875" customWidth="1"/>
    <col min="2" max="2" width="5" customWidth="1"/>
    <col min="3" max="3" width="20.7109375" customWidth="1"/>
    <col min="4" max="4" width="12.42578125" customWidth="1"/>
    <col min="5" max="5" width="7.85546875" customWidth="1"/>
    <col min="7" max="7" width="7.5703125" customWidth="1"/>
    <col min="8" max="8" width="5.7109375" customWidth="1"/>
    <col min="9" max="9" width="7.5703125" bestFit="1" customWidth="1"/>
    <col min="10" max="10" width="5.28515625" customWidth="1"/>
    <col min="11" max="13" width="5.7109375" customWidth="1"/>
  </cols>
  <sheetData>
    <row r="1" spans="1:20" ht="15.75" x14ac:dyDescent="0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1"/>
    </row>
    <row r="2" spans="1:20" ht="15.75" x14ac:dyDescent="0.2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20" ht="15.75" customHeight="1" x14ac:dyDescent="0.25">
      <c r="A3" s="231" t="s">
        <v>2</v>
      </c>
      <c r="B3" s="2" t="s">
        <v>3</v>
      </c>
      <c r="C3" s="231" t="s">
        <v>4</v>
      </c>
      <c r="D3" s="231" t="s">
        <v>5</v>
      </c>
      <c r="E3" s="231" t="s">
        <v>6</v>
      </c>
      <c r="F3" s="231" t="s">
        <v>7</v>
      </c>
      <c r="G3" s="231" t="s">
        <v>8</v>
      </c>
      <c r="H3" s="231" t="s">
        <v>9</v>
      </c>
      <c r="I3" s="231" t="s">
        <v>10</v>
      </c>
      <c r="J3" s="231" t="s">
        <v>11</v>
      </c>
      <c r="K3" s="231" t="s">
        <v>12</v>
      </c>
      <c r="L3" s="231" t="s">
        <v>13</v>
      </c>
      <c r="M3" s="231">
        <v>7</v>
      </c>
      <c r="N3" s="231" t="s">
        <v>14</v>
      </c>
      <c r="O3" s="231" t="s">
        <v>15</v>
      </c>
    </row>
    <row r="4" spans="1:20" ht="15.75" customHeight="1" x14ac:dyDescent="0.25">
      <c r="A4" s="232"/>
      <c r="B4" s="3" t="s">
        <v>16</v>
      </c>
      <c r="C4" s="235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5" spans="1:20" ht="15.75" x14ac:dyDescent="0.25">
      <c r="A5" s="4">
        <v>1</v>
      </c>
      <c r="B5" s="5"/>
      <c r="C5" s="6" t="s">
        <v>17</v>
      </c>
      <c r="D5" s="7" t="s">
        <v>18</v>
      </c>
      <c r="E5" s="8">
        <v>1</v>
      </c>
      <c r="F5" s="9">
        <v>0.14444444444444446</v>
      </c>
      <c r="G5" s="10"/>
      <c r="H5" s="10"/>
      <c r="I5" s="11"/>
      <c r="J5" s="10"/>
      <c r="K5" s="10"/>
      <c r="L5" s="10"/>
      <c r="M5" s="10"/>
      <c r="N5" s="12">
        <f t="shared" ref="N5:N24" si="0">SUM(G5:M5)</f>
        <v>0</v>
      </c>
      <c r="O5" s="9">
        <f t="shared" ref="O5:O24" si="1">N5+F5</f>
        <v>0.14444444444444446</v>
      </c>
      <c r="T5" s="13"/>
    </row>
    <row r="6" spans="1:20" ht="15.75" x14ac:dyDescent="0.25">
      <c r="A6" s="4">
        <v>2</v>
      </c>
      <c r="B6" s="5"/>
      <c r="C6" s="14" t="s">
        <v>19</v>
      </c>
      <c r="D6" s="15"/>
      <c r="E6" s="16"/>
      <c r="F6" s="9">
        <v>0.1875</v>
      </c>
      <c r="G6" s="10"/>
      <c r="H6" s="10"/>
      <c r="I6" s="11"/>
      <c r="J6" s="10"/>
      <c r="K6" s="10"/>
      <c r="L6" s="10"/>
      <c r="M6" s="10"/>
      <c r="N6" s="12">
        <f t="shared" si="0"/>
        <v>0</v>
      </c>
      <c r="O6" s="9">
        <f t="shared" si="1"/>
        <v>0.1875</v>
      </c>
      <c r="T6" s="13"/>
    </row>
    <row r="7" spans="1:20" ht="15.75" x14ac:dyDescent="0.25">
      <c r="A7" s="4">
        <v>3</v>
      </c>
      <c r="B7" s="5"/>
      <c r="C7" s="14" t="s">
        <v>20</v>
      </c>
      <c r="D7" s="15"/>
      <c r="E7" s="16"/>
      <c r="F7" s="17">
        <v>0.17152777777777775</v>
      </c>
      <c r="G7" s="18"/>
      <c r="H7" s="18"/>
      <c r="I7" s="19"/>
      <c r="J7" s="18"/>
      <c r="K7" s="18"/>
      <c r="L7" s="18"/>
      <c r="M7" s="18"/>
      <c r="N7" s="12">
        <f t="shared" si="0"/>
        <v>0</v>
      </c>
      <c r="O7" s="9">
        <f t="shared" si="1"/>
        <v>0.17152777777777775</v>
      </c>
      <c r="T7" s="13"/>
    </row>
    <row r="8" spans="1:20" ht="16.5" thickBot="1" x14ac:dyDescent="0.3">
      <c r="A8" s="4">
        <v>4</v>
      </c>
      <c r="B8" s="20"/>
      <c r="C8" s="21" t="s">
        <v>21</v>
      </c>
      <c r="D8" s="22"/>
      <c r="E8" s="23"/>
      <c r="F8" s="24">
        <v>0.20972222222222223</v>
      </c>
      <c r="G8" s="25"/>
      <c r="H8" s="25"/>
      <c r="I8" s="26"/>
      <c r="J8" s="25"/>
      <c r="K8" s="25"/>
      <c r="L8" s="25"/>
      <c r="M8" s="25"/>
      <c r="N8" s="27">
        <f t="shared" si="0"/>
        <v>0</v>
      </c>
      <c r="O8" s="24">
        <f t="shared" si="1"/>
        <v>0.20972222222222223</v>
      </c>
      <c r="T8" s="13"/>
    </row>
    <row r="9" spans="1:20" ht="15.75" x14ac:dyDescent="0.25">
      <c r="A9" s="4">
        <v>5</v>
      </c>
      <c r="B9" s="28"/>
      <c r="C9" s="29" t="s">
        <v>22</v>
      </c>
      <c r="D9" s="30" t="s">
        <v>23</v>
      </c>
      <c r="E9" s="31">
        <v>2</v>
      </c>
      <c r="F9" s="32">
        <v>0.14444444444444446</v>
      </c>
      <c r="G9" s="33"/>
      <c r="H9" s="33"/>
      <c r="I9" s="34"/>
      <c r="J9" s="33"/>
      <c r="K9" s="33"/>
      <c r="L9" s="33"/>
      <c r="M9" s="33"/>
      <c r="N9" s="12">
        <f t="shared" si="0"/>
        <v>0</v>
      </c>
      <c r="O9" s="35">
        <f t="shared" si="1"/>
        <v>0.14444444444444446</v>
      </c>
      <c r="T9" s="13"/>
    </row>
    <row r="10" spans="1:20" ht="15.75" x14ac:dyDescent="0.25">
      <c r="A10" s="4">
        <v>6</v>
      </c>
      <c r="B10" s="36"/>
      <c r="C10" s="37" t="s">
        <v>24</v>
      </c>
      <c r="D10" s="15"/>
      <c r="E10" s="16"/>
      <c r="F10" s="38">
        <v>0.15416666666666667</v>
      </c>
      <c r="G10" s="39"/>
      <c r="H10" s="39"/>
      <c r="I10" s="40"/>
      <c r="J10" s="39"/>
      <c r="K10" s="39"/>
      <c r="L10" s="39"/>
      <c r="M10" s="39"/>
      <c r="N10" s="12">
        <f t="shared" si="0"/>
        <v>0</v>
      </c>
      <c r="O10" s="9">
        <f t="shared" si="1"/>
        <v>0.15416666666666667</v>
      </c>
      <c r="T10" s="13"/>
    </row>
    <row r="11" spans="1:20" ht="16.5" thickBot="1" x14ac:dyDescent="0.3">
      <c r="A11" s="4">
        <v>7</v>
      </c>
      <c r="B11" s="28"/>
      <c r="C11" s="37" t="s">
        <v>25</v>
      </c>
      <c r="D11" s="15"/>
      <c r="E11" s="16"/>
      <c r="F11" s="38">
        <v>0.19305555555555554</v>
      </c>
      <c r="G11" s="41">
        <v>2.0833333333333332E-2</v>
      </c>
      <c r="H11" s="41"/>
      <c r="I11" s="41"/>
      <c r="J11" s="41"/>
      <c r="K11" s="41"/>
      <c r="L11" s="41"/>
      <c r="M11" s="41"/>
      <c r="N11" s="42">
        <f t="shared" si="0"/>
        <v>2.0833333333333332E-2</v>
      </c>
      <c r="O11" s="43">
        <f t="shared" si="1"/>
        <v>0.21388888888888888</v>
      </c>
      <c r="T11" s="13"/>
    </row>
    <row r="12" spans="1:20" ht="16.5" customHeight="1" thickTop="1" x14ac:dyDescent="0.25">
      <c r="A12" s="4">
        <v>8</v>
      </c>
      <c r="B12" s="44"/>
      <c r="C12" s="45" t="s">
        <v>26</v>
      </c>
      <c r="D12" s="46" t="s">
        <v>27</v>
      </c>
      <c r="E12" s="30">
        <v>3</v>
      </c>
      <c r="F12" s="32">
        <v>0.20277777777777781</v>
      </c>
      <c r="G12" s="47"/>
      <c r="H12" s="41"/>
      <c r="I12" s="47"/>
      <c r="J12" s="41"/>
      <c r="K12" s="41"/>
      <c r="L12" s="41"/>
      <c r="M12" s="41"/>
      <c r="N12" s="12">
        <f t="shared" si="0"/>
        <v>0</v>
      </c>
      <c r="O12" s="35">
        <f t="shared" si="1"/>
        <v>0.20277777777777781</v>
      </c>
      <c r="T12" s="13"/>
    </row>
    <row r="13" spans="1:20" ht="15.75" x14ac:dyDescent="0.25">
      <c r="A13" s="4">
        <v>9</v>
      </c>
      <c r="B13" s="5"/>
      <c r="C13" s="48" t="s">
        <v>28</v>
      </c>
      <c r="D13" s="49"/>
      <c r="E13" s="15"/>
      <c r="F13" s="32">
        <v>0.17500000000000002</v>
      </c>
      <c r="G13" s="47"/>
      <c r="H13" s="41"/>
      <c r="I13" s="47"/>
      <c r="J13" s="41"/>
      <c r="K13" s="41"/>
      <c r="L13" s="41"/>
      <c r="M13" s="41"/>
      <c r="N13" s="12">
        <f t="shared" si="0"/>
        <v>0</v>
      </c>
      <c r="O13" s="9">
        <f t="shared" si="1"/>
        <v>0.17500000000000002</v>
      </c>
      <c r="T13" s="13"/>
    </row>
    <row r="14" spans="1:20" ht="15.75" x14ac:dyDescent="0.25">
      <c r="A14" s="4">
        <v>10</v>
      </c>
      <c r="B14" s="5"/>
      <c r="C14" s="50" t="s">
        <v>29</v>
      </c>
      <c r="D14" s="49"/>
      <c r="E14" s="15"/>
      <c r="F14" s="32">
        <v>0.23263888888888887</v>
      </c>
      <c r="G14" s="10">
        <v>1.3888888888888888E-2</v>
      </c>
      <c r="H14" s="10"/>
      <c r="I14" s="10"/>
      <c r="J14" s="10"/>
      <c r="K14" s="10"/>
      <c r="L14" s="10"/>
      <c r="M14" s="10"/>
      <c r="N14" s="12">
        <f t="shared" si="0"/>
        <v>1.3888888888888888E-2</v>
      </c>
      <c r="O14" s="9">
        <f t="shared" si="1"/>
        <v>0.24652777777777776</v>
      </c>
      <c r="T14" s="13"/>
    </row>
    <row r="15" spans="1:20" ht="16.5" thickBot="1" x14ac:dyDescent="0.3">
      <c r="A15" s="4">
        <v>11</v>
      </c>
      <c r="B15" s="51"/>
      <c r="C15" s="52" t="s">
        <v>30</v>
      </c>
      <c r="D15" s="53"/>
      <c r="E15" s="22"/>
      <c r="F15" s="24">
        <v>0.1277777777777778</v>
      </c>
      <c r="G15" s="54">
        <v>1.3888888888888888E-2</v>
      </c>
      <c r="H15" s="54"/>
      <c r="I15" s="54"/>
      <c r="J15" s="54"/>
      <c r="K15" s="54"/>
      <c r="L15" s="54"/>
      <c r="M15" s="54">
        <v>6.9444444444444441E-3</v>
      </c>
      <c r="N15" s="27">
        <f t="shared" si="0"/>
        <v>2.0833333333333332E-2</v>
      </c>
      <c r="O15" s="24">
        <f t="shared" si="1"/>
        <v>0.14861111111111114</v>
      </c>
      <c r="T15" s="13"/>
    </row>
    <row r="16" spans="1:20" ht="15.75" x14ac:dyDescent="0.25">
      <c r="A16" s="4">
        <v>12</v>
      </c>
      <c r="B16" s="44"/>
      <c r="C16" s="28" t="s">
        <v>31</v>
      </c>
      <c r="D16" s="31" t="s">
        <v>32</v>
      </c>
      <c r="E16" s="30">
        <v>4</v>
      </c>
      <c r="F16" s="32">
        <v>0.15277777777777776</v>
      </c>
      <c r="G16" s="47"/>
      <c r="H16" s="41"/>
      <c r="I16" s="47"/>
      <c r="J16" s="41"/>
      <c r="K16" s="41"/>
      <c r="L16" s="41"/>
      <c r="M16" s="41"/>
      <c r="N16" s="12">
        <f t="shared" si="0"/>
        <v>0</v>
      </c>
      <c r="O16" s="35">
        <f t="shared" si="1"/>
        <v>0.15277777777777776</v>
      </c>
      <c r="Q16" s="55"/>
      <c r="T16" s="13"/>
    </row>
    <row r="17" spans="1:20" ht="15.75" x14ac:dyDescent="0.25">
      <c r="A17" s="4">
        <v>13</v>
      </c>
      <c r="B17" s="5"/>
      <c r="C17" s="36" t="s">
        <v>33</v>
      </c>
      <c r="D17" s="16"/>
      <c r="E17" s="15"/>
      <c r="F17" s="32">
        <v>0.22569444444444445</v>
      </c>
      <c r="G17" s="34">
        <v>6.9444444444444441E-3</v>
      </c>
      <c r="H17" s="33"/>
      <c r="I17" s="34"/>
      <c r="J17" s="33"/>
      <c r="K17" s="33"/>
      <c r="L17" s="33"/>
      <c r="M17" s="33">
        <v>6.9444444444444441E-3</v>
      </c>
      <c r="N17" s="12">
        <f t="shared" si="0"/>
        <v>1.3888888888888888E-2</v>
      </c>
      <c r="O17" s="9">
        <f t="shared" si="1"/>
        <v>0.23958333333333334</v>
      </c>
      <c r="Q17" s="55"/>
      <c r="T17" s="13"/>
    </row>
    <row r="18" spans="1:20" ht="16.5" thickBot="1" x14ac:dyDescent="0.3">
      <c r="A18" s="4">
        <v>14</v>
      </c>
      <c r="B18" s="20"/>
      <c r="C18" s="56" t="s">
        <v>34</v>
      </c>
      <c r="D18" s="23"/>
      <c r="E18" s="22"/>
      <c r="F18" s="57">
        <v>0.29652777777777778</v>
      </c>
      <c r="G18" s="58">
        <v>6.9444444444444441E-3</v>
      </c>
      <c r="H18" s="59"/>
      <c r="I18" s="58"/>
      <c r="J18" s="59"/>
      <c r="K18" s="59"/>
      <c r="L18" s="59"/>
      <c r="M18" s="59"/>
      <c r="N18" s="27">
        <f t="shared" si="0"/>
        <v>6.9444444444444441E-3</v>
      </c>
      <c r="O18" s="24">
        <f t="shared" si="1"/>
        <v>0.3034722222222222</v>
      </c>
      <c r="T18" s="13"/>
    </row>
    <row r="19" spans="1:20" ht="15.75" x14ac:dyDescent="0.25">
      <c r="A19" s="4">
        <v>15</v>
      </c>
      <c r="B19" s="44"/>
      <c r="C19" s="60" t="s">
        <v>35</v>
      </c>
      <c r="D19" s="61" t="s">
        <v>36</v>
      </c>
      <c r="E19" s="30">
        <v>5</v>
      </c>
      <c r="F19" s="32">
        <v>0.16805555555555554</v>
      </c>
      <c r="G19" s="34">
        <v>6.9444444444444441E-3</v>
      </c>
      <c r="H19" s="33"/>
      <c r="I19" s="34">
        <v>6.9444444444444441E-3</v>
      </c>
      <c r="J19" s="33"/>
      <c r="K19" s="33"/>
      <c r="L19" s="33"/>
      <c r="M19" s="33">
        <v>6.9444444444444441E-3</v>
      </c>
      <c r="N19" s="12">
        <f t="shared" si="0"/>
        <v>2.0833333333333332E-2</v>
      </c>
      <c r="O19" s="35">
        <f t="shared" si="1"/>
        <v>0.18888888888888888</v>
      </c>
      <c r="T19" s="13"/>
    </row>
    <row r="20" spans="1:20" ht="15.75" customHeight="1" x14ac:dyDescent="0.25">
      <c r="A20" s="4">
        <v>16</v>
      </c>
      <c r="B20" s="5"/>
      <c r="C20" s="62" t="s">
        <v>37</v>
      </c>
      <c r="D20" s="63"/>
      <c r="E20" s="15"/>
      <c r="F20" s="35">
        <v>0.15347222222222223</v>
      </c>
      <c r="G20" s="47"/>
      <c r="H20" s="41"/>
      <c r="I20" s="47"/>
      <c r="J20" s="41"/>
      <c r="K20" s="41"/>
      <c r="L20" s="41"/>
      <c r="M20" s="41"/>
      <c r="N20" s="12">
        <f t="shared" si="0"/>
        <v>0</v>
      </c>
      <c r="O20" s="9">
        <f t="shared" si="1"/>
        <v>0.15347222222222223</v>
      </c>
      <c r="T20" s="13"/>
    </row>
    <row r="21" spans="1:20" ht="15.75" x14ac:dyDescent="0.25">
      <c r="A21" s="4">
        <v>17</v>
      </c>
      <c r="B21" s="5"/>
      <c r="C21" s="62" t="s">
        <v>38</v>
      </c>
      <c r="D21" s="63"/>
      <c r="E21" s="15"/>
      <c r="F21" s="9">
        <v>0.14166666666666666</v>
      </c>
      <c r="G21" s="11"/>
      <c r="H21" s="10"/>
      <c r="I21" s="11"/>
      <c r="J21" s="10"/>
      <c r="K21" s="10"/>
      <c r="L21" s="10"/>
      <c r="M21" s="10"/>
      <c r="N21" s="12">
        <f t="shared" si="0"/>
        <v>0</v>
      </c>
      <c r="O21" s="9">
        <f t="shared" si="1"/>
        <v>0.14166666666666666</v>
      </c>
      <c r="T21" s="13"/>
    </row>
    <row r="22" spans="1:20" ht="16.5" customHeight="1" x14ac:dyDescent="0.25">
      <c r="A22" s="4">
        <v>18</v>
      </c>
      <c r="B22" s="5"/>
      <c r="C22" s="62" t="s">
        <v>39</v>
      </c>
      <c r="D22" s="63"/>
      <c r="E22" s="15"/>
      <c r="F22" s="9">
        <v>0.12291666666666667</v>
      </c>
      <c r="G22" s="11"/>
      <c r="H22" s="10"/>
      <c r="I22" s="11"/>
      <c r="J22" s="10"/>
      <c r="K22" s="10"/>
      <c r="L22" s="10"/>
      <c r="M22" s="10"/>
      <c r="N22" s="12">
        <f t="shared" si="0"/>
        <v>0</v>
      </c>
      <c r="O22" s="9">
        <f t="shared" si="1"/>
        <v>0.12291666666666667</v>
      </c>
      <c r="T22" s="13"/>
    </row>
    <row r="23" spans="1:20" ht="15.75" x14ac:dyDescent="0.25">
      <c r="A23" s="64">
        <v>19</v>
      </c>
      <c r="B23" s="65"/>
      <c r="C23" s="66" t="s">
        <v>40</v>
      </c>
      <c r="D23" s="63"/>
      <c r="E23" s="15"/>
      <c r="F23" s="17">
        <v>0.18055555555555555</v>
      </c>
      <c r="G23" s="19"/>
      <c r="H23" s="18"/>
      <c r="I23" s="19"/>
      <c r="J23" s="18"/>
      <c r="K23" s="18"/>
      <c r="L23" s="18"/>
      <c r="M23" s="18"/>
      <c r="N23" s="12">
        <f t="shared" si="0"/>
        <v>0</v>
      </c>
      <c r="O23" s="17">
        <f t="shared" si="1"/>
        <v>0.18055555555555555</v>
      </c>
      <c r="T23" s="13"/>
    </row>
    <row r="24" spans="1:20" ht="15.75" x14ac:dyDescent="0.25">
      <c r="A24" s="4">
        <v>20</v>
      </c>
      <c r="B24" s="36"/>
      <c r="C24" s="67" t="s">
        <v>41</v>
      </c>
      <c r="D24" s="36" t="s">
        <v>23</v>
      </c>
      <c r="E24" s="36"/>
      <c r="F24" s="68">
        <v>0.18888888888888888</v>
      </c>
      <c r="G24" s="36"/>
      <c r="H24" s="36"/>
      <c r="I24" s="36"/>
      <c r="J24" s="36"/>
      <c r="K24" s="36"/>
      <c r="L24" s="36"/>
      <c r="M24" s="36"/>
      <c r="N24" s="68">
        <f t="shared" si="0"/>
        <v>0</v>
      </c>
      <c r="O24" s="9">
        <f t="shared" si="1"/>
        <v>0.18888888888888888</v>
      </c>
    </row>
    <row r="28" spans="1:20" ht="15.75" x14ac:dyDescent="0.25">
      <c r="B28" s="69"/>
      <c r="C28" s="70" t="s">
        <v>42</v>
      </c>
      <c r="D28" s="70"/>
      <c r="E28" s="70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1"/>
    </row>
  </sheetData>
  <mergeCells count="16">
    <mergeCell ref="O3:O4"/>
    <mergeCell ref="A1:O1"/>
    <mergeCell ref="A2:O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sqref="A1:F48"/>
    </sheetView>
  </sheetViews>
  <sheetFormatPr defaultRowHeight="15" x14ac:dyDescent="0.25"/>
  <sheetData>
    <row r="1" spans="1:6" x14ac:dyDescent="0.25">
      <c r="A1" s="236" t="s">
        <v>124</v>
      </c>
      <c r="B1" s="236"/>
      <c r="C1" s="236"/>
      <c r="D1" s="236"/>
      <c r="E1" s="236"/>
      <c r="F1" s="236"/>
    </row>
    <row r="2" spans="1:6" x14ac:dyDescent="0.25">
      <c r="A2" s="237"/>
      <c r="B2" s="237"/>
      <c r="C2" s="237"/>
      <c r="D2" s="237"/>
      <c r="E2" s="237"/>
      <c r="F2" s="237"/>
    </row>
    <row r="3" spans="1:6" x14ac:dyDescent="0.25">
      <c r="A3" s="231" t="s">
        <v>2</v>
      </c>
      <c r="B3" s="231" t="s">
        <v>4</v>
      </c>
      <c r="C3" s="231" t="s">
        <v>5</v>
      </c>
      <c r="D3" s="231" t="s">
        <v>44</v>
      </c>
      <c r="E3" s="231" t="s">
        <v>14</v>
      </c>
      <c r="F3" s="231" t="s">
        <v>15</v>
      </c>
    </row>
    <row r="4" spans="1:6" x14ac:dyDescent="0.25">
      <c r="A4" s="232"/>
      <c r="B4" s="235"/>
      <c r="C4" s="232"/>
      <c r="D4" s="232"/>
      <c r="E4" s="232"/>
      <c r="F4" s="232"/>
    </row>
    <row r="5" spans="1:6" ht="26.25" x14ac:dyDescent="0.25">
      <c r="A5" s="194">
        <v>1</v>
      </c>
      <c r="B5" s="128" t="s">
        <v>75</v>
      </c>
      <c r="C5" s="258" t="s">
        <v>76</v>
      </c>
      <c r="D5" s="195">
        <v>7.5694444444444439E-2</v>
      </c>
      <c r="E5" s="73"/>
      <c r="F5" s="9">
        <f>D5+E5</f>
        <v>7.5694444444444439E-2</v>
      </c>
    </row>
    <row r="6" spans="1:6" ht="26.25" x14ac:dyDescent="0.25">
      <c r="A6" s="193">
        <v>2</v>
      </c>
      <c r="B6" s="128" t="s">
        <v>77</v>
      </c>
      <c r="C6" s="253"/>
      <c r="D6" s="196">
        <v>0.1013888888888889</v>
      </c>
      <c r="E6" s="68">
        <v>2.0833333333333332E-2</v>
      </c>
      <c r="F6" s="9">
        <f t="shared" ref="F6:F43" si="0">D6+E6</f>
        <v>0.12222222222222223</v>
      </c>
    </row>
    <row r="7" spans="1:6" ht="26.25" x14ac:dyDescent="0.25">
      <c r="A7" s="194">
        <v>3</v>
      </c>
      <c r="B7" s="128" t="s">
        <v>78</v>
      </c>
      <c r="C7" s="253"/>
      <c r="D7" s="196">
        <v>8.5416666666666655E-2</v>
      </c>
      <c r="E7" s="36"/>
      <c r="F7" s="9">
        <f t="shared" si="0"/>
        <v>8.5416666666666655E-2</v>
      </c>
    </row>
    <row r="8" spans="1:6" ht="26.25" x14ac:dyDescent="0.25">
      <c r="A8" s="193">
        <v>4</v>
      </c>
      <c r="B8" s="128" t="s">
        <v>79</v>
      </c>
      <c r="C8" s="253"/>
      <c r="D8" s="196">
        <v>0.23194444444444443</v>
      </c>
      <c r="E8" s="36"/>
      <c r="F8" s="9">
        <f t="shared" si="0"/>
        <v>0.23194444444444443</v>
      </c>
    </row>
    <row r="9" spans="1:6" ht="27" thickBot="1" x14ac:dyDescent="0.3">
      <c r="A9" s="194">
        <v>5</v>
      </c>
      <c r="B9" s="138" t="s">
        <v>80</v>
      </c>
      <c r="C9" s="254"/>
      <c r="D9" s="196">
        <v>0.27430555555555552</v>
      </c>
      <c r="E9" s="68">
        <v>2.7777777777777776E-2</v>
      </c>
      <c r="F9" s="9">
        <f t="shared" si="0"/>
        <v>0.30208333333333331</v>
      </c>
    </row>
    <row r="10" spans="1:6" ht="26.25" x14ac:dyDescent="0.25">
      <c r="A10" s="193">
        <v>6</v>
      </c>
      <c r="B10" s="143" t="s">
        <v>81</v>
      </c>
      <c r="C10" s="262" t="s">
        <v>82</v>
      </c>
      <c r="D10" s="196">
        <v>7.9861111111111105E-2</v>
      </c>
      <c r="E10" s="36"/>
      <c r="F10" s="9">
        <f t="shared" si="0"/>
        <v>7.9861111111111105E-2</v>
      </c>
    </row>
    <row r="11" spans="1:6" ht="25.5" x14ac:dyDescent="0.25">
      <c r="A11" s="194">
        <v>7</v>
      </c>
      <c r="B11" s="149" t="s">
        <v>83</v>
      </c>
      <c r="C11" s="263"/>
      <c r="D11" s="196">
        <v>8.1944444444444445E-2</v>
      </c>
      <c r="E11" s="36"/>
      <c r="F11" s="9">
        <f t="shared" si="0"/>
        <v>8.1944444444444445E-2</v>
      </c>
    </row>
    <row r="12" spans="1:6" ht="25.5" x14ac:dyDescent="0.25">
      <c r="A12" s="193">
        <v>8</v>
      </c>
      <c r="B12" s="149" t="s">
        <v>84</v>
      </c>
      <c r="C12" s="263"/>
      <c r="D12" s="196">
        <v>0.21180555555555555</v>
      </c>
      <c r="E12" s="36"/>
      <c r="F12" s="9">
        <f t="shared" si="0"/>
        <v>0.21180555555555555</v>
      </c>
    </row>
    <row r="13" spans="1:6" ht="25.5" x14ac:dyDescent="0.25">
      <c r="A13" s="194">
        <v>9</v>
      </c>
      <c r="B13" s="152" t="s">
        <v>85</v>
      </c>
      <c r="C13" s="263"/>
      <c r="D13" s="196">
        <v>0.1013888888888889</v>
      </c>
      <c r="E13" s="36"/>
      <c r="F13" s="9">
        <f t="shared" si="0"/>
        <v>0.1013888888888889</v>
      </c>
    </row>
    <row r="14" spans="1:6" ht="26.25" thickBot="1" x14ac:dyDescent="0.3">
      <c r="A14" s="193">
        <v>10</v>
      </c>
      <c r="B14" s="156" t="s">
        <v>86</v>
      </c>
      <c r="C14" s="264"/>
      <c r="D14" s="196">
        <v>0.10486111111111111</v>
      </c>
      <c r="E14" s="68">
        <v>2.0833333333333332E-2</v>
      </c>
      <c r="F14" s="9">
        <f t="shared" si="0"/>
        <v>0.12569444444444444</v>
      </c>
    </row>
    <row r="15" spans="1:6" ht="32.25" thickBot="1" x14ac:dyDescent="0.3">
      <c r="A15" s="194">
        <v>11</v>
      </c>
      <c r="B15" s="159" t="s">
        <v>87</v>
      </c>
      <c r="C15" s="160" t="s">
        <v>32</v>
      </c>
      <c r="D15" s="196">
        <v>8.6111111111111124E-2</v>
      </c>
      <c r="E15" s="36"/>
      <c r="F15" s="9">
        <f t="shared" si="0"/>
        <v>8.6111111111111124E-2</v>
      </c>
    </row>
    <row r="16" spans="1:6" ht="26.25" x14ac:dyDescent="0.25">
      <c r="A16" s="193">
        <v>12</v>
      </c>
      <c r="B16" s="167" t="s">
        <v>88</v>
      </c>
      <c r="C16" s="268" t="s">
        <v>89</v>
      </c>
      <c r="D16" s="196">
        <v>0.19722222222222222</v>
      </c>
      <c r="E16" s="197">
        <v>6.9444444444444441E-3</v>
      </c>
      <c r="F16" s="9">
        <f t="shared" si="0"/>
        <v>0.20416666666666666</v>
      </c>
    </row>
    <row r="17" spans="1:6" ht="26.25" x14ac:dyDescent="0.25">
      <c r="A17" s="194">
        <v>13</v>
      </c>
      <c r="B17" s="167" t="s">
        <v>90</v>
      </c>
      <c r="C17" s="269"/>
      <c r="D17" s="196">
        <v>0.14861111111111111</v>
      </c>
      <c r="E17" s="36"/>
      <c r="F17" s="9">
        <f t="shared" si="0"/>
        <v>0.14861111111111111</v>
      </c>
    </row>
    <row r="18" spans="1:6" ht="26.25" x14ac:dyDescent="0.25">
      <c r="A18" s="193">
        <v>14</v>
      </c>
      <c r="B18" s="167" t="s">
        <v>91</v>
      </c>
      <c r="C18" s="269"/>
      <c r="D18" s="196">
        <v>0.27708333333333335</v>
      </c>
      <c r="E18" s="68">
        <v>2.7777777777777776E-2</v>
      </c>
      <c r="F18" s="9">
        <f t="shared" si="0"/>
        <v>0.30486111111111114</v>
      </c>
    </row>
    <row r="19" spans="1:6" ht="27" thickBot="1" x14ac:dyDescent="0.3">
      <c r="A19" s="194">
        <v>15</v>
      </c>
      <c r="B19" s="170" t="s">
        <v>92</v>
      </c>
      <c r="C19" s="270"/>
      <c r="D19" s="196">
        <v>0.21111111111111111</v>
      </c>
      <c r="E19" s="68">
        <v>6.9444444444444441E-3</v>
      </c>
      <c r="F19" s="9">
        <f t="shared" si="0"/>
        <v>0.21805555555555556</v>
      </c>
    </row>
    <row r="20" spans="1:6" ht="39" x14ac:dyDescent="0.25">
      <c r="A20" s="193">
        <v>16</v>
      </c>
      <c r="B20" s="173" t="s">
        <v>93</v>
      </c>
      <c r="C20" s="252" t="s">
        <v>94</v>
      </c>
      <c r="D20" s="196">
        <v>0.18124999999999999</v>
      </c>
      <c r="E20" s="36"/>
      <c r="F20" s="9">
        <f t="shared" si="0"/>
        <v>0.18124999999999999</v>
      </c>
    </row>
    <row r="21" spans="1:6" ht="39" x14ac:dyDescent="0.25">
      <c r="A21" s="194">
        <v>17</v>
      </c>
      <c r="B21" s="128" t="s">
        <v>95</v>
      </c>
      <c r="C21" s="253"/>
      <c r="D21" s="196">
        <v>0.23402777777777781</v>
      </c>
      <c r="E21" s="68">
        <v>6.9444444444444441E-3</v>
      </c>
      <c r="F21" s="9">
        <f t="shared" si="0"/>
        <v>0.24097222222222225</v>
      </c>
    </row>
    <row r="22" spans="1:6" ht="26.25" x14ac:dyDescent="0.25">
      <c r="A22" s="193">
        <v>18</v>
      </c>
      <c r="B22" s="128" t="s">
        <v>96</v>
      </c>
      <c r="C22" s="253"/>
      <c r="D22" s="196">
        <v>0.24305555555555555</v>
      </c>
      <c r="E22" s="68">
        <v>6.9444444444444441E-3</v>
      </c>
      <c r="F22" s="9">
        <f t="shared" si="0"/>
        <v>0.25</v>
      </c>
    </row>
    <row r="23" spans="1:6" ht="27" thickBot="1" x14ac:dyDescent="0.3">
      <c r="A23" s="194">
        <v>19</v>
      </c>
      <c r="B23" s="138" t="s">
        <v>97</v>
      </c>
      <c r="C23" s="254"/>
      <c r="D23" s="196">
        <v>0.24930555555555556</v>
      </c>
      <c r="E23" s="68">
        <v>6.9444444444444441E-3</v>
      </c>
      <c r="F23" s="9">
        <f t="shared" si="0"/>
        <v>0.25624999999999998</v>
      </c>
    </row>
    <row r="24" spans="1:6" ht="39" x14ac:dyDescent="0.25">
      <c r="A24" s="193">
        <v>20</v>
      </c>
      <c r="B24" s="173" t="s">
        <v>98</v>
      </c>
      <c r="C24" s="252" t="s">
        <v>99</v>
      </c>
      <c r="D24" s="196">
        <v>0.13194444444444445</v>
      </c>
      <c r="E24" s="68">
        <v>6.9444444444444441E-3</v>
      </c>
      <c r="F24" s="9">
        <f t="shared" si="0"/>
        <v>0.1388888888888889</v>
      </c>
    </row>
    <row r="25" spans="1:6" ht="27" thickBot="1" x14ac:dyDescent="0.3">
      <c r="A25" s="194">
        <v>21</v>
      </c>
      <c r="B25" s="138" t="s">
        <v>100</v>
      </c>
      <c r="C25" s="254"/>
      <c r="D25" s="196">
        <v>0.26458333333333334</v>
      </c>
      <c r="E25" s="68">
        <v>6.9444444444444441E-3</v>
      </c>
      <c r="F25" s="9">
        <f t="shared" si="0"/>
        <v>0.27152777777777776</v>
      </c>
    </row>
    <row r="26" spans="1:6" ht="25.5" x14ac:dyDescent="0.25">
      <c r="A26" s="193">
        <v>22</v>
      </c>
      <c r="B26" s="179" t="s">
        <v>101</v>
      </c>
      <c r="C26" s="252" t="s">
        <v>102</v>
      </c>
      <c r="D26" s="196">
        <v>0.10694444444444444</v>
      </c>
      <c r="E26" s="68">
        <v>2.0833333333333332E-2</v>
      </c>
      <c r="F26" s="9">
        <f t="shared" si="0"/>
        <v>0.12777777777777777</v>
      </c>
    </row>
    <row r="27" spans="1:6" ht="25.5" x14ac:dyDescent="0.25">
      <c r="A27" s="194">
        <v>23</v>
      </c>
      <c r="B27" s="179" t="s">
        <v>103</v>
      </c>
      <c r="C27" s="253"/>
      <c r="D27" s="198" t="s">
        <v>125</v>
      </c>
      <c r="E27" s="36"/>
      <c r="F27" s="9" t="s">
        <v>125</v>
      </c>
    </row>
    <row r="28" spans="1:6" ht="25.5" x14ac:dyDescent="0.25">
      <c r="A28" s="193">
        <v>24</v>
      </c>
      <c r="B28" s="182" t="s">
        <v>104</v>
      </c>
      <c r="C28" s="253"/>
      <c r="D28" s="198" t="s">
        <v>125</v>
      </c>
      <c r="E28" s="36"/>
      <c r="F28" s="9" t="s">
        <v>125</v>
      </c>
    </row>
    <row r="29" spans="1:6" ht="26.25" x14ac:dyDescent="0.25">
      <c r="A29" s="194">
        <v>25</v>
      </c>
      <c r="B29" s="128" t="s">
        <v>105</v>
      </c>
      <c r="C29" s="253"/>
      <c r="D29" s="196">
        <v>0.24583333333333335</v>
      </c>
      <c r="E29" s="68">
        <v>4.8611111111111112E-2</v>
      </c>
      <c r="F29" s="9">
        <f t="shared" si="0"/>
        <v>0.29444444444444445</v>
      </c>
    </row>
    <row r="30" spans="1:6" ht="26.25" thickBot="1" x14ac:dyDescent="0.3">
      <c r="A30" s="193">
        <v>26</v>
      </c>
      <c r="B30" s="183" t="s">
        <v>106</v>
      </c>
      <c r="C30" s="254"/>
      <c r="D30" s="198" t="s">
        <v>125</v>
      </c>
      <c r="E30" s="36"/>
      <c r="F30" s="9" t="s">
        <v>125</v>
      </c>
    </row>
    <row r="31" spans="1:6" ht="39" x14ac:dyDescent="0.25">
      <c r="A31" s="194">
        <v>27</v>
      </c>
      <c r="B31" s="173" t="s">
        <v>107</v>
      </c>
      <c r="C31" s="252" t="s">
        <v>108</v>
      </c>
      <c r="D31" s="196">
        <v>4.7222222222222221E-2</v>
      </c>
      <c r="E31" s="36"/>
      <c r="F31" s="9">
        <f t="shared" si="0"/>
        <v>4.7222222222222221E-2</v>
      </c>
    </row>
    <row r="32" spans="1:6" ht="25.5" x14ac:dyDescent="0.25">
      <c r="A32" s="193">
        <v>28</v>
      </c>
      <c r="B32" s="179" t="s">
        <v>109</v>
      </c>
      <c r="C32" s="253"/>
      <c r="D32" s="196">
        <v>5.6250000000000001E-2</v>
      </c>
      <c r="E32" s="36"/>
      <c r="F32" s="9">
        <f t="shared" si="0"/>
        <v>5.6250000000000001E-2</v>
      </c>
    </row>
    <row r="33" spans="1:6" ht="25.5" x14ac:dyDescent="0.25">
      <c r="A33" s="194">
        <v>29</v>
      </c>
      <c r="B33" s="179" t="s">
        <v>110</v>
      </c>
      <c r="C33" s="253"/>
      <c r="D33" s="196">
        <v>9.0972222222222218E-2</v>
      </c>
      <c r="E33" s="36"/>
      <c r="F33" s="9">
        <f t="shared" si="0"/>
        <v>9.0972222222222218E-2</v>
      </c>
    </row>
    <row r="34" spans="1:6" ht="25.5" x14ac:dyDescent="0.25">
      <c r="A34" s="193">
        <v>30</v>
      </c>
      <c r="B34" s="182" t="s">
        <v>111</v>
      </c>
      <c r="C34" s="253"/>
      <c r="D34" s="196">
        <v>0.1673611111111111</v>
      </c>
      <c r="E34" s="68">
        <v>4.8611111111111112E-2</v>
      </c>
      <c r="F34" s="9">
        <f t="shared" si="0"/>
        <v>0.2159722222222222</v>
      </c>
    </row>
    <row r="35" spans="1:6" ht="26.25" thickBot="1" x14ac:dyDescent="0.3">
      <c r="A35" s="194">
        <v>31</v>
      </c>
      <c r="B35" s="183" t="s">
        <v>112</v>
      </c>
      <c r="C35" s="254"/>
      <c r="D35" s="196">
        <v>0.12638888888888888</v>
      </c>
      <c r="E35" s="36"/>
      <c r="F35" s="9">
        <f t="shared" si="0"/>
        <v>0.12638888888888888</v>
      </c>
    </row>
    <row r="36" spans="1:6" ht="25.5" x14ac:dyDescent="0.25">
      <c r="A36" s="193">
        <v>32</v>
      </c>
      <c r="B36" s="186" t="s">
        <v>113</v>
      </c>
      <c r="C36" s="252" t="s">
        <v>114</v>
      </c>
      <c r="D36" s="196">
        <v>7.9861111111111105E-2</v>
      </c>
      <c r="E36" s="36"/>
      <c r="F36" s="9">
        <f t="shared" si="0"/>
        <v>7.9861111111111105E-2</v>
      </c>
    </row>
    <row r="37" spans="1:6" ht="38.25" x14ac:dyDescent="0.25">
      <c r="A37" s="194">
        <v>33</v>
      </c>
      <c r="B37" s="179" t="s">
        <v>115</v>
      </c>
      <c r="C37" s="253"/>
      <c r="D37" s="196">
        <v>8.2638888888888887E-2</v>
      </c>
      <c r="E37" s="36"/>
      <c r="F37" s="9">
        <f t="shared" si="0"/>
        <v>8.2638888888888887E-2</v>
      </c>
    </row>
    <row r="38" spans="1:6" ht="25.5" x14ac:dyDescent="0.25">
      <c r="A38" s="193">
        <v>34</v>
      </c>
      <c r="B38" s="179" t="s">
        <v>116</v>
      </c>
      <c r="C38" s="253"/>
      <c r="D38" s="196">
        <v>6.5972222222222224E-2</v>
      </c>
      <c r="E38" s="36"/>
      <c r="F38" s="9">
        <f t="shared" si="0"/>
        <v>6.5972222222222224E-2</v>
      </c>
    </row>
    <row r="39" spans="1:6" ht="38.25" x14ac:dyDescent="0.25">
      <c r="A39" s="194">
        <v>35</v>
      </c>
      <c r="B39" s="179" t="s">
        <v>117</v>
      </c>
      <c r="C39" s="253"/>
      <c r="D39" s="196">
        <v>0.13541666666666666</v>
      </c>
      <c r="E39" s="36"/>
      <c r="F39" s="9">
        <f t="shared" si="0"/>
        <v>0.13541666666666666</v>
      </c>
    </row>
    <row r="40" spans="1:6" ht="26.25" thickBot="1" x14ac:dyDescent="0.3">
      <c r="A40" s="193">
        <v>36</v>
      </c>
      <c r="B40" s="183" t="s">
        <v>118</v>
      </c>
      <c r="C40" s="254"/>
      <c r="D40" s="196">
        <v>0.12013888888888889</v>
      </c>
      <c r="E40" s="36"/>
      <c r="F40" s="9">
        <f t="shared" si="0"/>
        <v>0.12013888888888889</v>
      </c>
    </row>
    <row r="41" spans="1:6" ht="26.25" x14ac:dyDescent="0.25">
      <c r="A41" s="194">
        <v>37</v>
      </c>
      <c r="B41" s="173" t="s">
        <v>119</v>
      </c>
      <c r="C41" s="252" t="s">
        <v>120</v>
      </c>
      <c r="D41" s="196">
        <v>9.930555555555555E-2</v>
      </c>
      <c r="E41" s="36"/>
      <c r="F41" s="9">
        <f t="shared" si="0"/>
        <v>9.930555555555555E-2</v>
      </c>
    </row>
    <row r="42" spans="1:6" ht="25.5" x14ac:dyDescent="0.25">
      <c r="A42" s="193">
        <v>38</v>
      </c>
      <c r="B42" s="179" t="s">
        <v>121</v>
      </c>
      <c r="C42" s="253"/>
      <c r="D42" s="198" t="s">
        <v>125</v>
      </c>
      <c r="E42" s="36"/>
      <c r="F42" s="9" t="s">
        <v>125</v>
      </c>
    </row>
    <row r="43" spans="1:6" ht="26.25" thickBot="1" x14ac:dyDescent="0.3">
      <c r="A43" s="194">
        <v>39</v>
      </c>
      <c r="B43" s="183" t="s">
        <v>122</v>
      </c>
      <c r="C43" s="254"/>
      <c r="D43" s="196">
        <v>5.5555555555555552E-2</v>
      </c>
      <c r="E43" s="36"/>
      <c r="F43" s="9">
        <f t="shared" si="0"/>
        <v>5.5555555555555552E-2</v>
      </c>
    </row>
    <row r="45" spans="1:6" ht="51" x14ac:dyDescent="0.25">
      <c r="B45" s="199" t="s">
        <v>126</v>
      </c>
    </row>
  </sheetData>
  <mergeCells count="16">
    <mergeCell ref="A1:F2"/>
    <mergeCell ref="A3:A4"/>
    <mergeCell ref="B3:B4"/>
    <mergeCell ref="C3:C4"/>
    <mergeCell ref="D3:D4"/>
    <mergeCell ref="E3:E4"/>
    <mergeCell ref="F3:F4"/>
    <mergeCell ref="C31:C35"/>
    <mergeCell ref="C36:C40"/>
    <mergeCell ref="C41:C43"/>
    <mergeCell ref="C5:C9"/>
    <mergeCell ref="C10:C14"/>
    <mergeCell ref="C16:C19"/>
    <mergeCell ref="C20:C23"/>
    <mergeCell ref="C24:C25"/>
    <mergeCell ref="C26:C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28"/>
    </sheetView>
  </sheetViews>
  <sheetFormatPr defaultRowHeight="15" x14ac:dyDescent="0.25"/>
  <sheetData>
    <row r="1" spans="1:7" ht="15.75" x14ac:dyDescent="0.25">
      <c r="A1" s="233" t="s">
        <v>49</v>
      </c>
      <c r="B1" s="233"/>
      <c r="C1" s="233"/>
      <c r="D1" s="233"/>
      <c r="E1" s="233"/>
      <c r="F1" s="233"/>
      <c r="G1" s="233"/>
    </row>
    <row r="2" spans="1:7" ht="15.75" x14ac:dyDescent="0.25">
      <c r="A2" s="234" t="s">
        <v>127</v>
      </c>
      <c r="B2" s="234"/>
      <c r="C2" s="234"/>
      <c r="D2" s="234"/>
      <c r="E2" s="234"/>
      <c r="F2" s="234"/>
      <c r="G2" s="234"/>
    </row>
    <row r="3" spans="1:7" x14ac:dyDescent="0.25">
      <c r="A3" s="231" t="s">
        <v>2</v>
      </c>
      <c r="B3" s="231" t="s">
        <v>4</v>
      </c>
      <c r="C3" s="231" t="s">
        <v>5</v>
      </c>
      <c r="D3" s="231" t="s">
        <v>51</v>
      </c>
      <c r="E3" s="231" t="s">
        <v>52</v>
      </c>
      <c r="F3" s="231" t="s">
        <v>53</v>
      </c>
      <c r="G3" s="231" t="s">
        <v>54</v>
      </c>
    </row>
    <row r="4" spans="1:7" x14ac:dyDescent="0.25">
      <c r="A4" s="232"/>
      <c r="B4" s="232"/>
      <c r="C4" s="232"/>
      <c r="D4" s="232"/>
      <c r="E4" s="232"/>
      <c r="F4" s="232"/>
      <c r="G4" s="232"/>
    </row>
    <row r="5" spans="1:7" ht="32.25" x14ac:dyDescent="0.3">
      <c r="A5" s="4">
        <v>1</v>
      </c>
      <c r="B5" s="200" t="s">
        <v>75</v>
      </c>
      <c r="C5" s="130" t="s">
        <v>76</v>
      </c>
      <c r="D5" s="9">
        <v>0.13958333333333334</v>
      </c>
      <c r="E5" s="9">
        <v>7.5694444444444439E-2</v>
      </c>
      <c r="F5" s="201">
        <f t="shared" ref="F5:F17" si="0">D5+E5</f>
        <v>0.21527777777777779</v>
      </c>
      <c r="G5" s="202">
        <v>1</v>
      </c>
    </row>
    <row r="6" spans="1:7" ht="32.25" x14ac:dyDescent="0.3">
      <c r="A6" s="132">
        <v>2</v>
      </c>
      <c r="B6" s="200" t="s">
        <v>86</v>
      </c>
      <c r="C6" s="130" t="s">
        <v>128</v>
      </c>
      <c r="D6" s="9">
        <v>0.14722222222222223</v>
      </c>
      <c r="E6" s="9">
        <v>0.12569444444444444</v>
      </c>
      <c r="F6" s="201">
        <f t="shared" si="0"/>
        <v>0.2729166666666667</v>
      </c>
      <c r="G6" s="203">
        <v>2</v>
      </c>
    </row>
    <row r="7" spans="1:7" ht="32.25" x14ac:dyDescent="0.3">
      <c r="A7" s="4">
        <v>3</v>
      </c>
      <c r="B7" s="200" t="s">
        <v>77</v>
      </c>
      <c r="C7" s="130" t="s">
        <v>76</v>
      </c>
      <c r="D7" s="9">
        <v>0.17152777777777778</v>
      </c>
      <c r="E7" s="9">
        <v>0.12222222222222223</v>
      </c>
      <c r="F7" s="201">
        <f t="shared" si="0"/>
        <v>0.29375000000000001</v>
      </c>
      <c r="G7" s="203">
        <v>3</v>
      </c>
    </row>
    <row r="8" spans="1:7" ht="32.25" x14ac:dyDescent="0.3">
      <c r="A8" s="132">
        <v>4</v>
      </c>
      <c r="B8" s="200" t="s">
        <v>119</v>
      </c>
      <c r="C8" s="130" t="s">
        <v>120</v>
      </c>
      <c r="D8" s="204">
        <v>0.19791666666666666</v>
      </c>
      <c r="E8" s="204">
        <v>9.930555555555555E-2</v>
      </c>
      <c r="F8" s="201">
        <f t="shared" si="0"/>
        <v>0.29722222222222222</v>
      </c>
      <c r="G8" s="205" t="s">
        <v>129</v>
      </c>
    </row>
    <row r="9" spans="1:7" ht="32.25" x14ac:dyDescent="0.3">
      <c r="A9" s="4">
        <v>5</v>
      </c>
      <c r="B9" s="200" t="s">
        <v>87</v>
      </c>
      <c r="C9" s="206" t="s">
        <v>32</v>
      </c>
      <c r="D9" s="9">
        <v>0.23125000000000001</v>
      </c>
      <c r="E9" s="9">
        <v>8.6111111111111124E-2</v>
      </c>
      <c r="F9" s="201">
        <f t="shared" si="0"/>
        <v>0.31736111111111115</v>
      </c>
      <c r="G9" s="207">
        <v>4</v>
      </c>
    </row>
    <row r="10" spans="1:7" ht="32.25" x14ac:dyDescent="0.3">
      <c r="A10" s="132">
        <v>6</v>
      </c>
      <c r="B10" s="200" t="s">
        <v>90</v>
      </c>
      <c r="C10" s="150" t="s">
        <v>89</v>
      </c>
      <c r="D10" s="9">
        <v>0.20694444444444443</v>
      </c>
      <c r="E10" s="9">
        <v>0.14861111111111111</v>
      </c>
      <c r="F10" s="201">
        <f t="shared" si="0"/>
        <v>0.35555555555555551</v>
      </c>
      <c r="G10" s="207">
        <v>5</v>
      </c>
    </row>
    <row r="11" spans="1:7" ht="48" x14ac:dyDescent="0.3">
      <c r="A11" s="4">
        <v>7</v>
      </c>
      <c r="B11" s="200" t="s">
        <v>93</v>
      </c>
      <c r="C11" s="130" t="s">
        <v>94</v>
      </c>
      <c r="D11" s="9">
        <v>0.17500000000000002</v>
      </c>
      <c r="E11" s="9">
        <v>0.18124999999999999</v>
      </c>
      <c r="F11" s="201">
        <f t="shared" si="0"/>
        <v>0.35625000000000001</v>
      </c>
      <c r="G11" s="207">
        <v>6</v>
      </c>
    </row>
    <row r="12" spans="1:7" ht="48" x14ac:dyDescent="0.3">
      <c r="A12" s="132">
        <v>8</v>
      </c>
      <c r="B12" s="200" t="s">
        <v>98</v>
      </c>
      <c r="C12" s="130" t="s">
        <v>99</v>
      </c>
      <c r="D12" s="9">
        <v>0.23124999999999998</v>
      </c>
      <c r="E12" s="9">
        <v>0.1388888888888889</v>
      </c>
      <c r="F12" s="201">
        <f t="shared" si="0"/>
        <v>0.37013888888888891</v>
      </c>
      <c r="G12" s="207">
        <v>7</v>
      </c>
    </row>
    <row r="13" spans="1:7" ht="48" x14ac:dyDescent="0.3">
      <c r="A13" s="4">
        <v>9</v>
      </c>
      <c r="B13" s="200" t="s">
        <v>95</v>
      </c>
      <c r="C13" s="130" t="s">
        <v>94</v>
      </c>
      <c r="D13" s="9">
        <v>0.18194444444444444</v>
      </c>
      <c r="E13" s="9">
        <v>0.24097222222222225</v>
      </c>
      <c r="F13" s="201">
        <f t="shared" si="0"/>
        <v>0.42291666666666672</v>
      </c>
      <c r="G13" s="207">
        <v>8</v>
      </c>
    </row>
    <row r="14" spans="1:7" ht="32.25" x14ac:dyDescent="0.3">
      <c r="A14" s="132">
        <v>10</v>
      </c>
      <c r="B14" s="200" t="s">
        <v>88</v>
      </c>
      <c r="C14" s="150" t="s">
        <v>89</v>
      </c>
      <c r="D14" s="9">
        <v>0.25416666666666665</v>
      </c>
      <c r="E14" s="9">
        <v>0.20416666666666666</v>
      </c>
      <c r="F14" s="201">
        <f t="shared" si="0"/>
        <v>0.45833333333333331</v>
      </c>
      <c r="G14" s="207">
        <v>9</v>
      </c>
    </row>
    <row r="15" spans="1:7" ht="32.25" x14ac:dyDescent="0.3">
      <c r="A15" s="4">
        <v>11</v>
      </c>
      <c r="B15" s="200" t="s">
        <v>84</v>
      </c>
      <c r="C15" s="130" t="s">
        <v>128</v>
      </c>
      <c r="D15" s="9">
        <v>0.29168981481481482</v>
      </c>
      <c r="E15" s="9">
        <v>0.21180555555555555</v>
      </c>
      <c r="F15" s="201">
        <f t="shared" si="0"/>
        <v>0.5034953703703704</v>
      </c>
      <c r="G15" s="207">
        <v>10</v>
      </c>
    </row>
    <row r="16" spans="1:7" ht="32.25" x14ac:dyDescent="0.3">
      <c r="A16" s="132">
        <v>12</v>
      </c>
      <c r="B16" s="200" t="s">
        <v>111</v>
      </c>
      <c r="C16" s="130" t="s">
        <v>108</v>
      </c>
      <c r="D16" s="9">
        <v>0.33888888888888891</v>
      </c>
      <c r="E16" s="9">
        <v>0.17430555555555555</v>
      </c>
      <c r="F16" s="201">
        <f t="shared" si="0"/>
        <v>0.51319444444444451</v>
      </c>
      <c r="G16" s="207">
        <v>11</v>
      </c>
    </row>
    <row r="17" spans="1:7" ht="32.25" x14ac:dyDescent="0.3">
      <c r="A17" s="4">
        <v>13</v>
      </c>
      <c r="B17" s="200" t="s">
        <v>100</v>
      </c>
      <c r="C17" s="130" t="s">
        <v>99</v>
      </c>
      <c r="D17" s="9">
        <v>0.29722222222222222</v>
      </c>
      <c r="E17" s="9">
        <v>0.27152777777777776</v>
      </c>
      <c r="F17" s="201">
        <f t="shared" si="0"/>
        <v>0.56874999999999998</v>
      </c>
      <c r="G17" s="207">
        <v>12</v>
      </c>
    </row>
    <row r="18" spans="1:7" ht="32.25" x14ac:dyDescent="0.3">
      <c r="A18" s="132">
        <v>14</v>
      </c>
      <c r="B18" s="200" t="s">
        <v>104</v>
      </c>
      <c r="C18" s="130" t="s">
        <v>102</v>
      </c>
      <c r="D18" s="9">
        <v>0.32083333333333336</v>
      </c>
      <c r="E18" s="9" t="s">
        <v>125</v>
      </c>
      <c r="F18" s="201" t="s">
        <v>125</v>
      </c>
      <c r="G18" s="207">
        <v>13</v>
      </c>
    </row>
    <row r="19" spans="1:7" ht="32.25" x14ac:dyDescent="0.3">
      <c r="A19" s="132">
        <v>15</v>
      </c>
      <c r="B19" s="200" t="s">
        <v>106</v>
      </c>
      <c r="C19" s="130" t="s">
        <v>102</v>
      </c>
      <c r="D19" s="9">
        <v>0.35902777777777778</v>
      </c>
      <c r="E19" s="9" t="s">
        <v>125</v>
      </c>
      <c r="F19" s="201" t="s">
        <v>125</v>
      </c>
      <c r="G19" s="207">
        <v>14</v>
      </c>
    </row>
    <row r="20" spans="1:7" ht="48" x14ac:dyDescent="0.3">
      <c r="A20" s="132">
        <v>16</v>
      </c>
      <c r="B20" s="200" t="s">
        <v>103</v>
      </c>
      <c r="C20" s="130" t="s">
        <v>102</v>
      </c>
      <c r="D20" s="9">
        <v>0.50555555555555554</v>
      </c>
      <c r="E20" s="9" t="s">
        <v>125</v>
      </c>
      <c r="F20" s="201" t="s">
        <v>125</v>
      </c>
      <c r="G20" s="207">
        <v>15</v>
      </c>
    </row>
    <row r="21" spans="1:7" ht="32.25" x14ac:dyDescent="0.3">
      <c r="A21" s="132">
        <v>17</v>
      </c>
      <c r="B21" s="200" t="s">
        <v>121</v>
      </c>
      <c r="C21" s="130" t="s">
        <v>120</v>
      </c>
      <c r="D21" s="204">
        <v>0.22222222222222221</v>
      </c>
      <c r="E21" s="204" t="s">
        <v>125</v>
      </c>
      <c r="F21" s="201" t="s">
        <v>129</v>
      </c>
      <c r="G21" s="207" t="s">
        <v>129</v>
      </c>
    </row>
    <row r="23" spans="1:7" x14ac:dyDescent="0.25">
      <c r="B23" s="99"/>
    </row>
    <row r="24" spans="1:7" x14ac:dyDescent="0.25">
      <c r="B24" s="272" t="s">
        <v>126</v>
      </c>
      <c r="C24" s="272"/>
    </row>
    <row r="25" spans="1:7" x14ac:dyDescent="0.25">
      <c r="B25" s="272" t="s">
        <v>130</v>
      </c>
      <c r="C25" s="272"/>
    </row>
    <row r="26" spans="1:7" x14ac:dyDescent="0.25">
      <c r="C26" s="208"/>
    </row>
    <row r="27" spans="1:7" x14ac:dyDescent="0.25">
      <c r="C27" s="208"/>
    </row>
    <row r="28" spans="1:7" x14ac:dyDescent="0.25">
      <c r="C28" s="208"/>
    </row>
  </sheetData>
  <mergeCells count="11">
    <mergeCell ref="B24:C24"/>
    <mergeCell ref="B25:C25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30"/>
    </sheetView>
  </sheetViews>
  <sheetFormatPr defaultRowHeight="15" x14ac:dyDescent="0.25"/>
  <sheetData>
    <row r="1" spans="1:7" ht="15.75" x14ac:dyDescent="0.25">
      <c r="A1" s="233" t="s">
        <v>131</v>
      </c>
      <c r="B1" s="233"/>
      <c r="C1" s="233"/>
      <c r="D1" s="233"/>
      <c r="E1" s="233"/>
      <c r="F1" s="233"/>
      <c r="G1" s="233"/>
    </row>
    <row r="2" spans="1:7" ht="15.75" x14ac:dyDescent="0.25">
      <c r="A2" s="234" t="s">
        <v>132</v>
      </c>
      <c r="B2" s="234"/>
      <c r="C2" s="234"/>
      <c r="D2" s="234"/>
      <c r="E2" s="234"/>
      <c r="F2" s="234"/>
      <c r="G2" s="234"/>
    </row>
    <row r="3" spans="1:7" x14ac:dyDescent="0.25">
      <c r="A3" s="231" t="s">
        <v>2</v>
      </c>
      <c r="B3" s="231" t="s">
        <v>4</v>
      </c>
      <c r="C3" s="231" t="s">
        <v>5</v>
      </c>
      <c r="D3" s="231" t="s">
        <v>51</v>
      </c>
      <c r="E3" s="231" t="s">
        <v>52</v>
      </c>
      <c r="F3" s="231" t="s">
        <v>53</v>
      </c>
      <c r="G3" s="231" t="s">
        <v>54</v>
      </c>
    </row>
    <row r="4" spans="1:7" x14ac:dyDescent="0.25">
      <c r="A4" s="232"/>
      <c r="B4" s="232"/>
      <c r="C4" s="232"/>
      <c r="D4" s="232"/>
      <c r="E4" s="232"/>
      <c r="F4" s="232"/>
      <c r="G4" s="232"/>
    </row>
    <row r="5" spans="1:7" ht="47.25" x14ac:dyDescent="0.25">
      <c r="A5" s="194">
        <v>1</v>
      </c>
      <c r="B5" s="200" t="s">
        <v>107</v>
      </c>
      <c r="C5" s="209" t="s">
        <v>108</v>
      </c>
      <c r="D5" s="9">
        <v>0.1451388888888889</v>
      </c>
      <c r="E5" s="9">
        <v>4.7222222222222221E-2</v>
      </c>
      <c r="F5" s="210">
        <f t="shared" ref="F5:F26" si="0">D5+E5</f>
        <v>0.19236111111111112</v>
      </c>
      <c r="G5" s="211">
        <v>1</v>
      </c>
    </row>
    <row r="6" spans="1:7" ht="63" x14ac:dyDescent="0.25">
      <c r="A6" s="212">
        <v>2</v>
      </c>
      <c r="B6" s="213" t="s">
        <v>83</v>
      </c>
      <c r="C6" s="214" t="s">
        <v>133</v>
      </c>
      <c r="D6" s="9">
        <v>0.1361111111111111</v>
      </c>
      <c r="E6" s="9">
        <v>8.1944444444444445E-2</v>
      </c>
      <c r="F6" s="210">
        <f t="shared" si="0"/>
        <v>0.21805555555555556</v>
      </c>
      <c r="G6" s="211">
        <v>2</v>
      </c>
    </row>
    <row r="7" spans="1:7" ht="31.5" x14ac:dyDescent="0.25">
      <c r="A7" s="194">
        <v>3</v>
      </c>
      <c r="B7" s="213" t="s">
        <v>109</v>
      </c>
      <c r="C7" s="209" t="s">
        <v>108</v>
      </c>
      <c r="D7" s="9">
        <v>0.1701388888888889</v>
      </c>
      <c r="E7" s="9">
        <v>5.6250000000000001E-2</v>
      </c>
      <c r="F7" s="210">
        <f t="shared" si="0"/>
        <v>0.22638888888888889</v>
      </c>
      <c r="G7" s="211">
        <v>3</v>
      </c>
    </row>
    <row r="8" spans="1:7" ht="47.25" x14ac:dyDescent="0.25">
      <c r="A8" s="212">
        <v>4</v>
      </c>
      <c r="B8" s="213" t="s">
        <v>115</v>
      </c>
      <c r="C8" s="209" t="s">
        <v>114</v>
      </c>
      <c r="D8" s="9">
        <v>0.15208333333333332</v>
      </c>
      <c r="E8" s="9">
        <v>8.2638888888888887E-2</v>
      </c>
      <c r="F8" s="210">
        <f t="shared" si="0"/>
        <v>0.23472222222222222</v>
      </c>
      <c r="G8" s="215">
        <v>4</v>
      </c>
    </row>
    <row r="9" spans="1:7" ht="31.5" x14ac:dyDescent="0.25">
      <c r="A9" s="194">
        <v>5</v>
      </c>
      <c r="B9" s="213" t="s">
        <v>116</v>
      </c>
      <c r="C9" s="209" t="s">
        <v>114</v>
      </c>
      <c r="D9" s="9">
        <v>0.17222222222222222</v>
      </c>
      <c r="E9" s="9">
        <v>6.5972222222222224E-2</v>
      </c>
      <c r="F9" s="210">
        <f t="shared" si="0"/>
        <v>0.23819444444444443</v>
      </c>
      <c r="G9" s="215">
        <v>5</v>
      </c>
    </row>
    <row r="10" spans="1:7" ht="47.25" x14ac:dyDescent="0.25">
      <c r="A10" s="212">
        <v>6</v>
      </c>
      <c r="B10" s="200" t="s">
        <v>78</v>
      </c>
      <c r="C10" s="130" t="s">
        <v>76</v>
      </c>
      <c r="D10" s="9">
        <v>0.15833333333333333</v>
      </c>
      <c r="E10" s="9">
        <v>8.5416666666666655E-2</v>
      </c>
      <c r="F10" s="210">
        <f t="shared" si="0"/>
        <v>0.24374999999999997</v>
      </c>
      <c r="G10" s="215">
        <v>6</v>
      </c>
    </row>
    <row r="11" spans="1:7" ht="31.5" x14ac:dyDescent="0.25">
      <c r="A11" s="194">
        <v>7</v>
      </c>
      <c r="B11" s="213" t="s">
        <v>113</v>
      </c>
      <c r="C11" s="209" t="s">
        <v>114</v>
      </c>
      <c r="D11" s="9">
        <v>0.1875</v>
      </c>
      <c r="E11" s="9">
        <v>7.9861111111111105E-2</v>
      </c>
      <c r="F11" s="210">
        <f t="shared" si="0"/>
        <v>0.2673611111111111</v>
      </c>
      <c r="G11" s="215">
        <v>7</v>
      </c>
    </row>
    <row r="12" spans="1:7" ht="31.5" x14ac:dyDescent="0.25">
      <c r="A12" s="212">
        <v>8</v>
      </c>
      <c r="B12" s="213" t="s">
        <v>110</v>
      </c>
      <c r="C12" s="209" t="s">
        <v>108</v>
      </c>
      <c r="D12" s="9">
        <v>0.17847222222222223</v>
      </c>
      <c r="E12" s="9">
        <v>9.0972222222222218E-2</v>
      </c>
      <c r="F12" s="210">
        <f t="shared" si="0"/>
        <v>0.26944444444444443</v>
      </c>
      <c r="G12" s="215">
        <v>8</v>
      </c>
    </row>
    <row r="13" spans="1:7" ht="15.75" x14ac:dyDescent="0.25">
      <c r="A13" s="194">
        <v>9</v>
      </c>
      <c r="B13" s="216" t="s">
        <v>122</v>
      </c>
      <c r="C13" s="217" t="s">
        <v>120</v>
      </c>
      <c r="D13" s="218">
        <v>0.21527777777777779</v>
      </c>
      <c r="E13" s="218">
        <v>5.5555555555555552E-2</v>
      </c>
      <c r="F13" s="219">
        <f t="shared" si="0"/>
        <v>0.27083333333333337</v>
      </c>
      <c r="G13" s="220" t="s">
        <v>129</v>
      </c>
    </row>
    <row r="14" spans="1:7" ht="63" x14ac:dyDescent="0.25">
      <c r="A14" s="212">
        <v>10</v>
      </c>
      <c r="B14" s="200" t="s">
        <v>81</v>
      </c>
      <c r="C14" s="214" t="s">
        <v>133</v>
      </c>
      <c r="D14" s="9">
        <v>0.19305555555555554</v>
      </c>
      <c r="E14" s="9">
        <v>7.9861111111111105E-2</v>
      </c>
      <c r="F14" s="210">
        <f t="shared" si="0"/>
        <v>0.27291666666666664</v>
      </c>
      <c r="G14" s="215">
        <v>9</v>
      </c>
    </row>
    <row r="15" spans="1:7" ht="31.5" x14ac:dyDescent="0.25">
      <c r="A15" s="194">
        <v>11</v>
      </c>
      <c r="B15" s="213" t="s">
        <v>112</v>
      </c>
      <c r="C15" s="209" t="s">
        <v>108</v>
      </c>
      <c r="D15" s="9">
        <v>0.17291666666666666</v>
      </c>
      <c r="E15" s="9">
        <v>0.12638888888888888</v>
      </c>
      <c r="F15" s="210">
        <f t="shared" si="0"/>
        <v>0.29930555555555555</v>
      </c>
      <c r="G15" s="215">
        <v>10</v>
      </c>
    </row>
    <row r="16" spans="1:7" ht="63" x14ac:dyDescent="0.25">
      <c r="A16" s="212">
        <v>12</v>
      </c>
      <c r="B16" s="213" t="s">
        <v>85</v>
      </c>
      <c r="C16" s="214" t="s">
        <v>133</v>
      </c>
      <c r="D16" s="9">
        <v>0.19861111111111113</v>
      </c>
      <c r="E16" s="9">
        <v>0.1013888888888889</v>
      </c>
      <c r="F16" s="210">
        <f t="shared" si="0"/>
        <v>0.30000000000000004</v>
      </c>
      <c r="G16" s="215">
        <v>11</v>
      </c>
    </row>
    <row r="17" spans="1:7" ht="47.25" x14ac:dyDescent="0.25">
      <c r="A17" s="194">
        <v>13</v>
      </c>
      <c r="B17" s="213" t="s">
        <v>134</v>
      </c>
      <c r="C17" s="209" t="s">
        <v>114</v>
      </c>
      <c r="D17" s="9">
        <v>0.17916666666666667</v>
      </c>
      <c r="E17" s="9">
        <v>0.13541666666666666</v>
      </c>
      <c r="F17" s="210">
        <f t="shared" si="0"/>
        <v>0.31458333333333333</v>
      </c>
      <c r="G17" s="215">
        <v>12</v>
      </c>
    </row>
    <row r="18" spans="1:7" ht="31.5" x14ac:dyDescent="0.25">
      <c r="A18" s="212">
        <v>14</v>
      </c>
      <c r="B18" s="213" t="s">
        <v>118</v>
      </c>
      <c r="C18" s="209" t="s">
        <v>114</v>
      </c>
      <c r="D18" s="9">
        <v>0.20486111111111113</v>
      </c>
      <c r="E18" s="9">
        <v>0.12013888888888889</v>
      </c>
      <c r="F18" s="210">
        <f t="shared" si="0"/>
        <v>0.32500000000000001</v>
      </c>
      <c r="G18" s="215">
        <v>13</v>
      </c>
    </row>
    <row r="19" spans="1:7" ht="47.25" x14ac:dyDescent="0.25">
      <c r="A19" s="194">
        <v>15</v>
      </c>
      <c r="B19" s="200" t="s">
        <v>79</v>
      </c>
      <c r="C19" s="130" t="s">
        <v>76</v>
      </c>
      <c r="D19" s="9">
        <v>0.22708333333333333</v>
      </c>
      <c r="E19" s="9">
        <v>0.23194444444444443</v>
      </c>
      <c r="F19" s="210">
        <f t="shared" si="0"/>
        <v>0.45902777777777776</v>
      </c>
      <c r="G19" s="215">
        <v>14</v>
      </c>
    </row>
    <row r="20" spans="1:7" ht="31.5" x14ac:dyDescent="0.25">
      <c r="A20" s="212">
        <v>16</v>
      </c>
      <c r="B20" s="200" t="s">
        <v>97</v>
      </c>
      <c r="C20" s="130" t="s">
        <v>94</v>
      </c>
      <c r="D20" s="9">
        <v>0.23750000000000004</v>
      </c>
      <c r="E20" s="9">
        <v>0.25624999999999998</v>
      </c>
      <c r="F20" s="210">
        <f t="shared" si="0"/>
        <v>0.49375000000000002</v>
      </c>
      <c r="G20" s="215">
        <v>15</v>
      </c>
    </row>
    <row r="21" spans="1:7" ht="31.5" x14ac:dyDescent="0.25">
      <c r="A21" s="194">
        <v>17</v>
      </c>
      <c r="B21" s="200" t="s">
        <v>92</v>
      </c>
      <c r="C21" s="150" t="s">
        <v>89</v>
      </c>
      <c r="D21" s="9">
        <v>0.27847222222222223</v>
      </c>
      <c r="E21" s="9">
        <v>0.21805555555555556</v>
      </c>
      <c r="F21" s="210">
        <f t="shared" si="0"/>
        <v>0.49652777777777779</v>
      </c>
      <c r="G21" s="215">
        <v>16</v>
      </c>
    </row>
    <row r="22" spans="1:7" ht="31.5" x14ac:dyDescent="0.25">
      <c r="A22" s="212">
        <v>18</v>
      </c>
      <c r="B22" s="200" t="s">
        <v>96</v>
      </c>
      <c r="C22" s="130" t="s">
        <v>94</v>
      </c>
      <c r="D22" s="9">
        <v>0.26874999999999999</v>
      </c>
      <c r="E22" s="9">
        <v>0.25</v>
      </c>
      <c r="F22" s="210">
        <f t="shared" si="0"/>
        <v>0.51875000000000004</v>
      </c>
      <c r="G22" s="215">
        <v>17</v>
      </c>
    </row>
    <row r="23" spans="1:7" ht="31.5" x14ac:dyDescent="0.25">
      <c r="A23" s="194">
        <v>19</v>
      </c>
      <c r="B23" s="200" t="s">
        <v>91</v>
      </c>
      <c r="C23" s="150" t="s">
        <v>89</v>
      </c>
      <c r="D23" s="9">
        <v>0.22916666666666669</v>
      </c>
      <c r="E23" s="9">
        <v>0.30486111111111114</v>
      </c>
      <c r="F23" s="210">
        <f t="shared" si="0"/>
        <v>0.53402777777777777</v>
      </c>
      <c r="G23" s="215">
        <v>18</v>
      </c>
    </row>
    <row r="24" spans="1:7" ht="31.5" x14ac:dyDescent="0.25">
      <c r="A24" s="212">
        <v>20</v>
      </c>
      <c r="B24" s="213" t="s">
        <v>101</v>
      </c>
      <c r="C24" s="130" t="s">
        <v>102</v>
      </c>
      <c r="D24" s="9">
        <v>0.51597222222222228</v>
      </c>
      <c r="E24" s="9">
        <v>0.12777777777777777</v>
      </c>
      <c r="F24" s="210">
        <f t="shared" si="0"/>
        <v>0.64375000000000004</v>
      </c>
      <c r="G24" s="215">
        <v>19</v>
      </c>
    </row>
    <row r="25" spans="1:7" ht="31.5" x14ac:dyDescent="0.25">
      <c r="A25" s="194">
        <v>21</v>
      </c>
      <c r="B25" s="200" t="s">
        <v>105</v>
      </c>
      <c r="C25" s="130" t="s">
        <v>102</v>
      </c>
      <c r="D25" s="9">
        <v>0.3611111111111111</v>
      </c>
      <c r="E25" s="9">
        <v>0.29444444444444445</v>
      </c>
      <c r="F25" s="210">
        <f t="shared" si="0"/>
        <v>0.65555555555555556</v>
      </c>
      <c r="G25" s="215">
        <v>20</v>
      </c>
    </row>
    <row r="26" spans="1:7" ht="31.5" x14ac:dyDescent="0.25">
      <c r="A26" s="212">
        <v>22</v>
      </c>
      <c r="B26" s="200" t="s">
        <v>80</v>
      </c>
      <c r="C26" s="130" t="s">
        <v>76</v>
      </c>
      <c r="D26" s="9">
        <v>0.43541666666666667</v>
      </c>
      <c r="E26" s="9">
        <v>0.30208333333333331</v>
      </c>
      <c r="F26" s="210">
        <f t="shared" si="0"/>
        <v>0.73750000000000004</v>
      </c>
      <c r="G26" s="215">
        <v>21</v>
      </c>
    </row>
    <row r="27" spans="1:7" x14ac:dyDescent="0.25">
      <c r="B27" s="272" t="s">
        <v>130</v>
      </c>
      <c r="C27" s="272"/>
    </row>
    <row r="28" spans="1:7" x14ac:dyDescent="0.25">
      <c r="B28" s="99"/>
    </row>
    <row r="29" spans="1:7" x14ac:dyDescent="0.25">
      <c r="B29" s="272"/>
      <c r="C29" s="272"/>
    </row>
  </sheetData>
  <mergeCells count="11">
    <mergeCell ref="B27:C27"/>
    <mergeCell ref="B29:C29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sqref="A1:O27"/>
    </sheetView>
  </sheetViews>
  <sheetFormatPr defaultRowHeight="15" x14ac:dyDescent="0.25"/>
  <sheetData>
    <row r="1" spans="1:15" ht="15.75" x14ac:dyDescent="0.25">
      <c r="A1" s="240" t="s">
        <v>58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16.5" thickBot="1" x14ac:dyDescent="0.3">
      <c r="A2" s="246" t="s">
        <v>135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x14ac:dyDescent="0.25">
      <c r="A3" s="242" t="s">
        <v>2</v>
      </c>
      <c r="B3" s="244" t="s">
        <v>5</v>
      </c>
      <c r="C3" s="245" t="s">
        <v>6</v>
      </c>
      <c r="D3" s="245" t="s">
        <v>7</v>
      </c>
      <c r="E3" s="244" t="s">
        <v>136</v>
      </c>
      <c r="F3" s="244" t="s">
        <v>137</v>
      </c>
      <c r="G3" s="244" t="s">
        <v>138</v>
      </c>
      <c r="H3" s="244" t="s">
        <v>139</v>
      </c>
      <c r="I3" s="244" t="s">
        <v>140</v>
      </c>
      <c r="J3" s="244" t="s">
        <v>141</v>
      </c>
      <c r="K3" s="244" t="s">
        <v>142</v>
      </c>
      <c r="L3" s="244" t="s">
        <v>143</v>
      </c>
      <c r="M3" s="244" t="s">
        <v>144</v>
      </c>
      <c r="N3" s="245" t="s">
        <v>14</v>
      </c>
      <c r="O3" s="244" t="s">
        <v>15</v>
      </c>
    </row>
    <row r="4" spans="1:15" x14ac:dyDescent="0.25">
      <c r="A4" s="243"/>
      <c r="B4" s="231"/>
      <c r="C4" s="235"/>
      <c r="D4" s="235"/>
      <c r="E4" s="231"/>
      <c r="F4" s="231"/>
      <c r="G4" s="231"/>
      <c r="H4" s="231"/>
      <c r="I4" s="231"/>
      <c r="J4" s="231"/>
      <c r="K4" s="231"/>
      <c r="L4" s="231"/>
      <c r="M4" s="231"/>
      <c r="N4" s="235"/>
      <c r="O4" s="231"/>
    </row>
    <row r="5" spans="1:15" ht="31.5" x14ac:dyDescent="0.25">
      <c r="A5" s="106">
        <v>1</v>
      </c>
      <c r="B5" s="107" t="s">
        <v>66</v>
      </c>
      <c r="C5" s="108">
        <v>1</v>
      </c>
      <c r="D5" s="109">
        <v>0.56944444444444442</v>
      </c>
      <c r="E5" s="110"/>
      <c r="F5" s="110"/>
      <c r="G5" s="110"/>
      <c r="H5" s="110"/>
      <c r="I5" s="110">
        <v>1.3888888888888888E-2</v>
      </c>
      <c r="J5" s="110"/>
      <c r="K5" s="110"/>
      <c r="L5" s="110"/>
      <c r="M5" s="110"/>
      <c r="N5" s="109">
        <f>SUM(E5:M5)</f>
        <v>1.3888888888888888E-2</v>
      </c>
      <c r="O5" s="111">
        <f>D5+N5</f>
        <v>0.58333333333333326</v>
      </c>
    </row>
    <row r="6" spans="1:15" ht="15.75" x14ac:dyDescent="0.25">
      <c r="A6" s="106">
        <v>2</v>
      </c>
      <c r="B6" s="112" t="s">
        <v>48</v>
      </c>
      <c r="C6" s="112">
        <v>2</v>
      </c>
      <c r="D6" s="109">
        <v>0.51388888888888895</v>
      </c>
      <c r="E6" s="110"/>
      <c r="F6" s="110">
        <v>2.7777777777777776E-2</v>
      </c>
      <c r="G6" s="110"/>
      <c r="H6" s="110"/>
      <c r="I6" s="110">
        <v>4.1666666666666664E-2</v>
      </c>
      <c r="J6" s="110">
        <v>5.5555555555555552E-2</v>
      </c>
      <c r="K6" s="110"/>
      <c r="L6" s="110">
        <v>2.7777777777777776E-2</v>
      </c>
      <c r="M6" s="110"/>
      <c r="N6" s="109">
        <f>SUM(E6:M6)</f>
        <v>0.15277777777777779</v>
      </c>
      <c r="O6" s="111">
        <f>D6+N6</f>
        <v>0.66666666666666674</v>
      </c>
    </row>
    <row r="7" spans="1:15" ht="15.75" x14ac:dyDescent="0.25">
      <c r="A7" s="106"/>
      <c r="B7" s="112"/>
      <c r="C7" s="108">
        <v>3</v>
      </c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09"/>
      <c r="O7" s="111"/>
    </row>
    <row r="8" spans="1:15" ht="31.5" x14ac:dyDescent="0.25">
      <c r="A8" s="106">
        <v>3</v>
      </c>
      <c r="B8" s="72" t="s">
        <v>36</v>
      </c>
      <c r="C8" s="108">
        <v>3</v>
      </c>
      <c r="D8" s="109">
        <v>0.4826388888888889</v>
      </c>
      <c r="E8" s="113"/>
      <c r="F8" s="113"/>
      <c r="G8" s="113"/>
      <c r="H8" s="113">
        <v>6.9444444444444441E-3</v>
      </c>
      <c r="I8" s="113"/>
      <c r="J8" s="113">
        <v>4.1666666666666664E-2</v>
      </c>
      <c r="K8" s="113"/>
      <c r="L8" s="113">
        <v>2.7777777777777776E-2</v>
      </c>
      <c r="M8" s="113"/>
      <c r="N8" s="109">
        <f>SUM(E8:M8)</f>
        <v>7.6388888888888881E-2</v>
      </c>
      <c r="O8" s="111">
        <f>D8+N8</f>
        <v>0.55902777777777779</v>
      </c>
    </row>
    <row r="9" spans="1:15" ht="15.75" x14ac:dyDescent="0.25">
      <c r="A9" s="106"/>
      <c r="B9" s="72"/>
      <c r="C9" s="108">
        <v>4</v>
      </c>
      <c r="D9" s="109"/>
      <c r="E9" s="113"/>
      <c r="F9" s="113"/>
      <c r="G9" s="113"/>
      <c r="H9" s="113"/>
      <c r="I9" s="113"/>
      <c r="J9" s="113"/>
      <c r="K9" s="113"/>
      <c r="L9" s="113"/>
      <c r="M9" s="113"/>
      <c r="N9" s="109"/>
      <c r="O9" s="111"/>
    </row>
    <row r="10" spans="1:15" ht="38.25" x14ac:dyDescent="0.25">
      <c r="A10" s="106">
        <v>4</v>
      </c>
      <c r="B10" s="221" t="s">
        <v>63</v>
      </c>
      <c r="C10" s="112">
        <v>4</v>
      </c>
      <c r="D10" s="109">
        <v>0.5131944444444444</v>
      </c>
      <c r="E10" s="110"/>
      <c r="F10" s="110"/>
      <c r="G10" s="110"/>
      <c r="H10" s="110">
        <v>6.9444444444444441E-3</v>
      </c>
      <c r="I10" s="110"/>
      <c r="J10" s="110">
        <v>4.1666666666666664E-2</v>
      </c>
      <c r="K10" s="110"/>
      <c r="L10" s="110"/>
      <c r="M10" s="110">
        <v>4.1666666666666664E-2</v>
      </c>
      <c r="N10" s="109">
        <f>SUM(E10:M10)</f>
        <v>9.0277777777777762E-2</v>
      </c>
      <c r="O10" s="111">
        <f>D10+N10</f>
        <v>0.60347222222222219</v>
      </c>
    </row>
    <row r="11" spans="1:15" ht="15.75" x14ac:dyDescent="0.25">
      <c r="A11" s="106"/>
      <c r="B11" s="221"/>
      <c r="C11" s="108">
        <v>5.4</v>
      </c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09"/>
      <c r="O11" s="111"/>
    </row>
    <row r="12" spans="1:15" ht="31.5" x14ac:dyDescent="0.25">
      <c r="A12" s="106">
        <v>5</v>
      </c>
      <c r="B12" s="107" t="s">
        <v>94</v>
      </c>
      <c r="C12" s="108">
        <v>5</v>
      </c>
      <c r="D12" s="109">
        <v>0.5854166666666667</v>
      </c>
      <c r="E12" s="113">
        <v>5.5555555555555552E-2</v>
      </c>
      <c r="F12" s="113"/>
      <c r="G12" s="113"/>
      <c r="H12" s="113">
        <v>1.3888888888888888E-2</v>
      </c>
      <c r="I12" s="113"/>
      <c r="J12" s="113">
        <v>8.3333333333333329E-2</v>
      </c>
      <c r="K12" s="113"/>
      <c r="L12" s="113"/>
      <c r="M12" s="113"/>
      <c r="N12" s="109">
        <f>SUM(E12:M12)</f>
        <v>0.15277777777777779</v>
      </c>
      <c r="O12" s="111">
        <f>D12+N12</f>
        <v>0.73819444444444449</v>
      </c>
    </row>
    <row r="13" spans="1:15" ht="31.5" x14ac:dyDescent="0.25">
      <c r="A13" s="106">
        <v>6</v>
      </c>
      <c r="B13" s="107" t="s">
        <v>89</v>
      </c>
      <c r="C13" s="108">
        <v>6</v>
      </c>
      <c r="D13" s="109">
        <v>0.6020833333333333</v>
      </c>
      <c r="E13" s="113"/>
      <c r="F13" s="113"/>
      <c r="G13" s="113"/>
      <c r="H13" s="113">
        <v>6.9444444444444441E-3</v>
      </c>
      <c r="I13" s="113">
        <v>4.1666666666666664E-2</v>
      </c>
      <c r="J13" s="113"/>
      <c r="K13" s="113"/>
      <c r="L13" s="113"/>
      <c r="M13" s="113"/>
      <c r="N13" s="109">
        <f>SUM(E13:M13)</f>
        <v>4.8611111111111105E-2</v>
      </c>
      <c r="O13" s="111">
        <f>D13+N13</f>
        <v>0.65069444444444446</v>
      </c>
    </row>
    <row r="14" spans="1:15" ht="15.75" x14ac:dyDescent="0.25">
      <c r="A14" s="106"/>
      <c r="B14" s="107"/>
      <c r="C14" s="112">
        <v>7.5</v>
      </c>
      <c r="D14" s="109"/>
      <c r="E14" s="68"/>
      <c r="F14" s="68"/>
      <c r="G14" s="68"/>
      <c r="H14" s="68"/>
      <c r="I14" s="68"/>
      <c r="J14" s="68"/>
      <c r="K14" s="68"/>
      <c r="L14" s="68"/>
      <c r="M14" s="68"/>
      <c r="N14" s="109"/>
      <c r="O14" s="111"/>
    </row>
    <row r="15" spans="1:15" ht="15.75" x14ac:dyDescent="0.25">
      <c r="A15" s="106">
        <v>7</v>
      </c>
      <c r="B15" s="81" t="s">
        <v>145</v>
      </c>
      <c r="C15" s="108">
        <v>7</v>
      </c>
      <c r="D15" s="222" t="s">
        <v>146</v>
      </c>
      <c r="E15" s="68"/>
      <c r="F15" s="68"/>
      <c r="G15" s="68"/>
      <c r="H15" s="68"/>
      <c r="I15" s="68"/>
      <c r="J15" s="68"/>
      <c r="K15" s="68"/>
      <c r="L15" s="68"/>
      <c r="M15" s="68"/>
      <c r="N15" s="222" t="s">
        <v>146</v>
      </c>
      <c r="O15" s="223" t="s">
        <v>146</v>
      </c>
    </row>
    <row r="16" spans="1:15" ht="15.75" x14ac:dyDescent="0.25">
      <c r="A16" s="106"/>
      <c r="B16" s="81"/>
      <c r="C16" s="108">
        <v>8.9</v>
      </c>
      <c r="D16" s="109"/>
      <c r="E16" s="68"/>
      <c r="F16" s="68"/>
      <c r="G16" s="68"/>
      <c r="H16" s="68"/>
      <c r="I16" s="68"/>
      <c r="J16" s="68"/>
      <c r="K16" s="68"/>
      <c r="L16" s="68"/>
      <c r="M16" s="68"/>
      <c r="N16" s="109"/>
      <c r="O16" s="111"/>
    </row>
    <row r="17" spans="1:15" ht="45" x14ac:dyDescent="0.25">
      <c r="A17" s="106">
        <v>8</v>
      </c>
      <c r="B17" s="224" t="s">
        <v>147</v>
      </c>
      <c r="C17" s="108">
        <v>8</v>
      </c>
      <c r="D17" s="109">
        <v>0.62847222222222221</v>
      </c>
      <c r="E17" s="68"/>
      <c r="F17" s="68"/>
      <c r="G17" s="68"/>
      <c r="H17" s="68"/>
      <c r="I17" s="68"/>
      <c r="J17" s="68"/>
      <c r="K17" s="68"/>
      <c r="L17" s="68"/>
      <c r="M17" s="68"/>
      <c r="N17" s="109">
        <f>SUM(E17:M17)</f>
        <v>0</v>
      </c>
      <c r="O17" s="111">
        <f>D17+N17</f>
        <v>0.62847222222222221</v>
      </c>
    </row>
    <row r="18" spans="1:15" ht="15.75" x14ac:dyDescent="0.25">
      <c r="A18" s="106">
        <v>9</v>
      </c>
      <c r="B18" s="81" t="s">
        <v>148</v>
      </c>
      <c r="C18" s="112">
        <v>9</v>
      </c>
      <c r="D18" s="109">
        <v>0.92013888888888884</v>
      </c>
      <c r="E18" s="68">
        <v>0.1111111111111111</v>
      </c>
      <c r="F18" s="68">
        <v>2.7777777777777776E-2</v>
      </c>
      <c r="G18" s="68"/>
      <c r="H18" s="68"/>
      <c r="I18" s="68">
        <v>1.3888888888888888E-2</v>
      </c>
      <c r="J18" s="68"/>
      <c r="K18" s="68">
        <v>6.9444444444444441E-3</v>
      </c>
      <c r="L18" s="68"/>
      <c r="M18" s="68"/>
      <c r="N18" s="109">
        <f>SUM(E18:M18)</f>
        <v>0.15972222222222224</v>
      </c>
      <c r="O18" s="225">
        <v>1.0798611111111112</v>
      </c>
    </row>
    <row r="24" spans="1:15" x14ac:dyDescent="0.25">
      <c r="A24" t="s">
        <v>149</v>
      </c>
    </row>
  </sheetData>
  <mergeCells count="17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7"/>
    </sheetView>
  </sheetViews>
  <sheetFormatPr defaultRowHeight="15" x14ac:dyDescent="0.25"/>
  <sheetData>
    <row r="1" spans="1:6" ht="15.75" x14ac:dyDescent="0.25">
      <c r="A1" s="240" t="s">
        <v>58</v>
      </c>
      <c r="B1" s="240"/>
      <c r="C1" s="240"/>
      <c r="D1" s="240"/>
      <c r="E1" s="240"/>
      <c r="F1" s="240"/>
    </row>
    <row r="2" spans="1:6" ht="16.5" thickBot="1" x14ac:dyDescent="0.3">
      <c r="A2" s="246" t="s">
        <v>150</v>
      </c>
      <c r="B2" s="246"/>
      <c r="C2" s="246"/>
      <c r="D2" s="247"/>
      <c r="E2" s="247"/>
      <c r="F2" s="247"/>
    </row>
    <row r="3" spans="1:6" x14ac:dyDescent="0.25">
      <c r="A3" s="242" t="s">
        <v>2</v>
      </c>
      <c r="B3" s="244" t="s">
        <v>5</v>
      </c>
      <c r="C3" s="245" t="s">
        <v>6</v>
      </c>
      <c r="D3" s="248" t="s">
        <v>7</v>
      </c>
      <c r="E3" s="248" t="s">
        <v>14</v>
      </c>
      <c r="F3" s="248" t="s">
        <v>15</v>
      </c>
    </row>
    <row r="4" spans="1:6" x14ac:dyDescent="0.25">
      <c r="A4" s="243"/>
      <c r="B4" s="231"/>
      <c r="C4" s="235"/>
      <c r="D4" s="231"/>
      <c r="E4" s="231"/>
      <c r="F4" s="231"/>
    </row>
    <row r="5" spans="1:6" ht="31.5" x14ac:dyDescent="0.25">
      <c r="A5" s="106">
        <v>1</v>
      </c>
      <c r="B5" s="107" t="s">
        <v>66</v>
      </c>
      <c r="C5" s="108">
        <v>1</v>
      </c>
      <c r="D5" s="109">
        <v>6.1805555555555558E-2</v>
      </c>
      <c r="E5" s="109"/>
      <c r="F5" s="111">
        <f t="shared" ref="F5:F13" si="0">D5+E5</f>
        <v>6.1805555555555558E-2</v>
      </c>
    </row>
    <row r="6" spans="1:6" ht="15.75" x14ac:dyDescent="0.25">
      <c r="A6" s="106">
        <v>2</v>
      </c>
      <c r="B6" s="112" t="s">
        <v>48</v>
      </c>
      <c r="C6" s="112">
        <v>2</v>
      </c>
      <c r="D6" s="109">
        <v>4.1666666666666664E-2</v>
      </c>
      <c r="E6" s="109"/>
      <c r="F6" s="111">
        <f t="shared" si="0"/>
        <v>4.1666666666666664E-2</v>
      </c>
    </row>
    <row r="7" spans="1:6" ht="31.5" x14ac:dyDescent="0.25">
      <c r="A7" s="106">
        <v>3</v>
      </c>
      <c r="B7" s="72" t="s">
        <v>36</v>
      </c>
      <c r="C7" s="108">
        <v>3</v>
      </c>
      <c r="D7" s="109">
        <v>0.12152777777777778</v>
      </c>
      <c r="E7" s="109">
        <v>6.9444444444444441E-3</v>
      </c>
      <c r="F7" s="111">
        <f t="shared" si="0"/>
        <v>0.12847222222222221</v>
      </c>
    </row>
    <row r="8" spans="1:6" ht="38.25" x14ac:dyDescent="0.25">
      <c r="A8" s="106">
        <v>4</v>
      </c>
      <c r="B8" s="221" t="s">
        <v>63</v>
      </c>
      <c r="C8" s="116">
        <v>4</v>
      </c>
      <c r="D8" s="109">
        <v>5.6250000000000001E-2</v>
      </c>
      <c r="E8" s="109"/>
      <c r="F8" s="111">
        <f t="shared" si="0"/>
        <v>5.6250000000000001E-2</v>
      </c>
    </row>
    <row r="9" spans="1:6" ht="31.5" x14ac:dyDescent="0.25">
      <c r="A9" s="106">
        <v>5</v>
      </c>
      <c r="B9" s="107" t="s">
        <v>94</v>
      </c>
      <c r="C9" s="108">
        <v>5</v>
      </c>
      <c r="D9" s="109">
        <v>0.10277777777777779</v>
      </c>
      <c r="E9" s="109">
        <v>6.9444444444444441E-3</v>
      </c>
      <c r="F9" s="111">
        <f t="shared" si="0"/>
        <v>0.10972222222222223</v>
      </c>
    </row>
    <row r="10" spans="1:6" ht="31.5" x14ac:dyDescent="0.25">
      <c r="A10" s="106">
        <v>6</v>
      </c>
      <c r="B10" s="107" t="s">
        <v>89</v>
      </c>
      <c r="C10" s="108">
        <v>6</v>
      </c>
      <c r="D10" s="109">
        <v>0.15277777777777776</v>
      </c>
      <c r="E10" s="109"/>
      <c r="F10" s="111">
        <f t="shared" si="0"/>
        <v>0.15277777777777776</v>
      </c>
    </row>
    <row r="11" spans="1:6" ht="15.75" x14ac:dyDescent="0.25">
      <c r="A11" s="106">
        <v>7</v>
      </c>
      <c r="B11" s="81" t="s">
        <v>145</v>
      </c>
      <c r="C11" s="226">
        <v>7</v>
      </c>
      <c r="D11" s="109">
        <v>0.20833333333333334</v>
      </c>
      <c r="E11" s="109">
        <v>2.7777777777777776E-2</v>
      </c>
      <c r="F11" s="111">
        <f t="shared" si="0"/>
        <v>0.2361111111111111</v>
      </c>
    </row>
    <row r="12" spans="1:6" ht="45" x14ac:dyDescent="0.25">
      <c r="A12" s="106">
        <v>8</v>
      </c>
      <c r="B12" s="224" t="s">
        <v>147</v>
      </c>
      <c r="C12" s="226">
        <v>8</v>
      </c>
      <c r="D12" s="109">
        <v>8.6805555555555566E-2</v>
      </c>
      <c r="E12" s="109">
        <v>6.9444444444444441E-3</v>
      </c>
      <c r="F12" s="111">
        <f t="shared" si="0"/>
        <v>9.3750000000000014E-2</v>
      </c>
    </row>
    <row r="13" spans="1:6" ht="15.75" x14ac:dyDescent="0.25">
      <c r="A13" s="106">
        <v>9</v>
      </c>
      <c r="B13" s="81" t="s">
        <v>148</v>
      </c>
      <c r="C13" s="36">
        <v>9</v>
      </c>
      <c r="D13" s="109">
        <v>0.12291666666666667</v>
      </c>
      <c r="E13" s="109">
        <v>6.9444444444444441E-3</v>
      </c>
      <c r="F13" s="111">
        <f t="shared" si="0"/>
        <v>0.12986111111111112</v>
      </c>
    </row>
    <row r="16" spans="1:6" ht="15.75" x14ac:dyDescent="0.25">
      <c r="A16" s="117"/>
      <c r="B16" s="117"/>
      <c r="C16" s="117"/>
      <c r="D16" s="117"/>
      <c r="E16" s="117"/>
      <c r="F16" s="117"/>
    </row>
    <row r="17" spans="1:6" ht="15.75" x14ac:dyDescent="0.25">
      <c r="A17" s="118"/>
      <c r="B17" s="118"/>
      <c r="C17" s="118"/>
      <c r="D17" s="118"/>
      <c r="E17" s="118"/>
      <c r="F17" s="118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L10" sqref="L10"/>
    </sheetView>
  </sheetViews>
  <sheetFormatPr defaultRowHeight="15" x14ac:dyDescent="0.25"/>
  <sheetData>
    <row r="1" spans="1:6" ht="15.75" x14ac:dyDescent="0.25">
      <c r="A1" s="240" t="s">
        <v>58</v>
      </c>
      <c r="B1" s="240"/>
      <c r="C1" s="240"/>
      <c r="D1" s="240"/>
      <c r="E1" s="240"/>
      <c r="F1" s="240"/>
    </row>
    <row r="2" spans="1:6" ht="16.5" thickBot="1" x14ac:dyDescent="0.3">
      <c r="A2" s="246" t="s">
        <v>151</v>
      </c>
      <c r="B2" s="246"/>
      <c r="C2" s="246"/>
      <c r="D2" s="247"/>
      <c r="E2" s="247"/>
      <c r="F2" s="247"/>
    </row>
    <row r="3" spans="1:6" x14ac:dyDescent="0.25">
      <c r="A3" s="242" t="s">
        <v>2</v>
      </c>
      <c r="B3" s="244" t="s">
        <v>5</v>
      </c>
      <c r="C3" s="245" t="s">
        <v>6</v>
      </c>
      <c r="D3" s="248" t="s">
        <v>7</v>
      </c>
      <c r="E3" s="248" t="s">
        <v>14</v>
      </c>
      <c r="F3" s="248" t="s">
        <v>15</v>
      </c>
    </row>
    <row r="4" spans="1:6" x14ac:dyDescent="0.25">
      <c r="A4" s="243"/>
      <c r="B4" s="231"/>
      <c r="C4" s="235"/>
      <c r="D4" s="231"/>
      <c r="E4" s="231"/>
      <c r="F4" s="231"/>
    </row>
    <row r="5" spans="1:6" ht="31.5" x14ac:dyDescent="0.25">
      <c r="A5" s="106">
        <v>1</v>
      </c>
      <c r="B5" s="107" t="s">
        <v>66</v>
      </c>
      <c r="C5" s="108">
        <v>1</v>
      </c>
      <c r="D5" s="109">
        <v>9.2361111111111116E-2</v>
      </c>
      <c r="E5" s="109"/>
      <c r="F5" s="111">
        <f>D5+E5</f>
        <v>9.2361111111111116E-2</v>
      </c>
    </row>
    <row r="6" spans="1:6" ht="15.75" x14ac:dyDescent="0.25">
      <c r="A6" s="106">
        <v>2</v>
      </c>
      <c r="B6" s="112" t="s">
        <v>48</v>
      </c>
      <c r="C6" s="112">
        <v>2</v>
      </c>
      <c r="D6" s="109">
        <v>6.458333333333334E-2</v>
      </c>
      <c r="E6" s="109"/>
      <c r="F6" s="111">
        <f t="shared" ref="F6:F13" si="0">D6+E6</f>
        <v>6.458333333333334E-2</v>
      </c>
    </row>
    <row r="7" spans="1:6" ht="31.5" x14ac:dyDescent="0.25">
      <c r="A7" s="106">
        <v>3</v>
      </c>
      <c r="B7" s="72" t="s">
        <v>36</v>
      </c>
      <c r="C7" s="108">
        <v>3</v>
      </c>
      <c r="D7" s="109">
        <v>8.0555555555555561E-2</v>
      </c>
      <c r="E7" s="109">
        <v>4.1666666666666664E-2</v>
      </c>
      <c r="F7" s="111">
        <f t="shared" si="0"/>
        <v>0.12222222222222223</v>
      </c>
    </row>
    <row r="8" spans="1:6" ht="38.25" x14ac:dyDescent="0.25">
      <c r="A8" s="106">
        <v>4</v>
      </c>
      <c r="B8" s="221" t="s">
        <v>63</v>
      </c>
      <c r="C8" s="116">
        <v>4</v>
      </c>
      <c r="D8" s="109">
        <v>6.458333333333334E-2</v>
      </c>
      <c r="E8" s="109"/>
      <c r="F8" s="111">
        <f t="shared" si="0"/>
        <v>6.458333333333334E-2</v>
      </c>
    </row>
    <row r="9" spans="1:6" ht="31.5" x14ac:dyDescent="0.25">
      <c r="A9" s="106">
        <v>5</v>
      </c>
      <c r="B9" s="107" t="s">
        <v>94</v>
      </c>
      <c r="C9" s="108">
        <v>5</v>
      </c>
      <c r="D9" s="109">
        <v>8.0555555555555561E-2</v>
      </c>
      <c r="E9" s="109">
        <v>4.1666666666666664E-2</v>
      </c>
      <c r="F9" s="111">
        <f t="shared" si="0"/>
        <v>0.12222222222222223</v>
      </c>
    </row>
    <row r="10" spans="1:6" ht="31.5" x14ac:dyDescent="0.25">
      <c r="A10" s="106">
        <v>6</v>
      </c>
      <c r="B10" s="107" t="s">
        <v>89</v>
      </c>
      <c r="C10" s="108">
        <v>6</v>
      </c>
      <c r="D10" s="109">
        <v>0.10208333333333335</v>
      </c>
      <c r="E10" s="109"/>
      <c r="F10" s="111">
        <f t="shared" si="0"/>
        <v>0.10208333333333335</v>
      </c>
    </row>
    <row r="11" spans="1:6" ht="15.75" x14ac:dyDescent="0.25">
      <c r="A11" s="106">
        <v>7</v>
      </c>
      <c r="B11" s="81" t="s">
        <v>145</v>
      </c>
      <c r="C11" s="226">
        <v>7</v>
      </c>
      <c r="D11" s="109">
        <v>0.15625</v>
      </c>
      <c r="E11" s="109"/>
      <c r="F11" s="111">
        <f t="shared" si="0"/>
        <v>0.15625</v>
      </c>
    </row>
    <row r="12" spans="1:6" ht="45" x14ac:dyDescent="0.25">
      <c r="A12" s="106">
        <v>8</v>
      </c>
      <c r="B12" s="224" t="s">
        <v>147</v>
      </c>
      <c r="C12" s="226">
        <v>8</v>
      </c>
      <c r="D12" s="109">
        <v>7.7777777777777779E-2</v>
      </c>
      <c r="E12" s="109"/>
      <c r="F12" s="111">
        <f t="shared" si="0"/>
        <v>7.7777777777777779E-2</v>
      </c>
    </row>
    <row r="13" spans="1:6" ht="15.75" x14ac:dyDescent="0.25">
      <c r="A13" s="106">
        <v>9</v>
      </c>
      <c r="B13" s="81" t="s">
        <v>148</v>
      </c>
      <c r="C13" s="36">
        <v>9</v>
      </c>
      <c r="D13" s="109">
        <v>9.2361111111111116E-2</v>
      </c>
      <c r="E13" s="109"/>
      <c r="F13" s="111">
        <f t="shared" si="0"/>
        <v>9.2361111111111116E-2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M10" sqref="M10"/>
    </sheetView>
  </sheetViews>
  <sheetFormatPr defaultRowHeight="15" x14ac:dyDescent="0.25"/>
  <sheetData>
    <row r="1" spans="1:7" ht="15.75" x14ac:dyDescent="0.25">
      <c r="A1" s="240" t="s">
        <v>58</v>
      </c>
      <c r="B1" s="240"/>
      <c r="C1" s="240"/>
      <c r="D1" s="240"/>
      <c r="E1" s="240"/>
      <c r="F1" s="240"/>
      <c r="G1" s="240"/>
    </row>
    <row r="2" spans="1:7" ht="15.75" x14ac:dyDescent="0.25">
      <c r="A2" s="249" t="s">
        <v>152</v>
      </c>
      <c r="B2" s="249"/>
      <c r="C2" s="249"/>
      <c r="D2" s="249"/>
      <c r="E2" s="249"/>
      <c r="F2" s="249"/>
      <c r="G2" s="249"/>
    </row>
    <row r="3" spans="1:7" x14ac:dyDescent="0.25">
      <c r="A3" s="248" t="s">
        <v>2</v>
      </c>
      <c r="B3" s="248" t="s">
        <v>5</v>
      </c>
      <c r="C3" s="248" t="s">
        <v>71</v>
      </c>
      <c r="D3" s="248" t="s">
        <v>72</v>
      </c>
      <c r="E3" s="248" t="s">
        <v>73</v>
      </c>
      <c r="F3" s="250" t="s">
        <v>53</v>
      </c>
      <c r="G3" s="251" t="s">
        <v>15</v>
      </c>
    </row>
    <row r="4" spans="1:7" x14ac:dyDescent="0.25">
      <c r="A4" s="248"/>
      <c r="B4" s="248"/>
      <c r="C4" s="248"/>
      <c r="D4" s="248"/>
      <c r="E4" s="248"/>
      <c r="F4" s="250"/>
      <c r="G4" s="251"/>
    </row>
    <row r="5" spans="1:7" ht="47.25" x14ac:dyDescent="0.25">
      <c r="A5" s="106">
        <v>1</v>
      </c>
      <c r="B5" s="107" t="s">
        <v>63</v>
      </c>
      <c r="C5" s="105">
        <f>'[1]B orientēšanās'!F8</f>
        <v>6.458333333333334E-2</v>
      </c>
      <c r="D5" s="68">
        <v>0.60347222222222219</v>
      </c>
      <c r="E5" s="105">
        <f>'[1]B Mezgli'!F8</f>
        <v>5.6250000000000001E-2</v>
      </c>
      <c r="F5" s="127">
        <f t="shared" ref="F5:F11" si="0">C5+D5+E5</f>
        <v>0.72430555555555554</v>
      </c>
      <c r="G5" s="227">
        <v>1</v>
      </c>
    </row>
    <row r="6" spans="1:7" ht="31.5" x14ac:dyDescent="0.25">
      <c r="A6" s="106">
        <v>2</v>
      </c>
      <c r="B6" s="107" t="s">
        <v>66</v>
      </c>
      <c r="C6" s="105">
        <f>'[1]B orientēšanās'!F5</f>
        <v>9.2361111111111116E-2</v>
      </c>
      <c r="D6" s="68">
        <f>'[1]B Komandas'!O5</f>
        <v>0.58333333333333326</v>
      </c>
      <c r="E6" s="105">
        <f>'[1]B Mezgli'!F5</f>
        <v>6.1805555555555558E-2</v>
      </c>
      <c r="F6" s="127">
        <f t="shared" si="0"/>
        <v>0.73749999999999993</v>
      </c>
      <c r="G6" s="227">
        <v>2</v>
      </c>
    </row>
    <row r="7" spans="1:7" ht="15.75" x14ac:dyDescent="0.25">
      <c r="A7" s="106">
        <v>3</v>
      </c>
      <c r="B7" s="107" t="s">
        <v>48</v>
      </c>
      <c r="C7" s="105">
        <f>'[1]B orientēšanās'!F6</f>
        <v>6.458333333333334E-2</v>
      </c>
      <c r="D7" s="68">
        <f>'[1]B Komandas'!O6</f>
        <v>0.66666666666666674</v>
      </c>
      <c r="E7" s="105">
        <f>'[1]B Mezgli'!F6</f>
        <v>4.1666666666666664E-2</v>
      </c>
      <c r="F7" s="127">
        <f t="shared" si="0"/>
        <v>0.7729166666666667</v>
      </c>
      <c r="G7" s="227">
        <v>3</v>
      </c>
    </row>
    <row r="8" spans="1:7" ht="31.5" x14ac:dyDescent="0.25">
      <c r="A8" s="106">
        <v>4</v>
      </c>
      <c r="B8" s="107" t="s">
        <v>147</v>
      </c>
      <c r="C8" s="105">
        <f>'[1]B orientēšanās'!F12</f>
        <v>7.7777777777777779E-2</v>
      </c>
      <c r="D8" s="68">
        <f>'[1]B Komandas'!O17</f>
        <v>0.62847222222222221</v>
      </c>
      <c r="E8" s="105">
        <f>'[1]B Mezgli'!F12</f>
        <v>9.3750000000000014E-2</v>
      </c>
      <c r="F8" s="127">
        <f t="shared" si="0"/>
        <v>0.8</v>
      </c>
      <c r="G8" s="36">
        <v>4</v>
      </c>
    </row>
    <row r="9" spans="1:7" ht="31.5" x14ac:dyDescent="0.25">
      <c r="A9" s="106">
        <v>5</v>
      </c>
      <c r="B9" s="107" t="s">
        <v>36</v>
      </c>
      <c r="C9" s="105">
        <f>'[1]B orientēšanās'!F7</f>
        <v>0.12222222222222223</v>
      </c>
      <c r="D9" s="68">
        <f>$D$8</f>
        <v>0.62847222222222221</v>
      </c>
      <c r="E9" s="105">
        <f>'[1]B Mezgli'!F7</f>
        <v>0.12847222222222221</v>
      </c>
      <c r="F9" s="127">
        <f t="shared" si="0"/>
        <v>0.87916666666666665</v>
      </c>
      <c r="G9" s="36">
        <v>5</v>
      </c>
    </row>
    <row r="10" spans="1:7" ht="31.5" x14ac:dyDescent="0.25">
      <c r="A10" s="106">
        <v>6</v>
      </c>
      <c r="B10" s="107" t="s">
        <v>89</v>
      </c>
      <c r="C10" s="105">
        <f>'[1]B orientēšanās'!F10</f>
        <v>0.10208333333333335</v>
      </c>
      <c r="D10" s="68">
        <v>0.65069444444444446</v>
      </c>
      <c r="E10" s="105">
        <f>'[1]B Mezgli'!F10</f>
        <v>0.15277777777777776</v>
      </c>
      <c r="F10" s="127">
        <f t="shared" si="0"/>
        <v>0.90555555555555556</v>
      </c>
      <c r="G10" s="36">
        <v>6</v>
      </c>
    </row>
    <row r="11" spans="1:7" ht="31.5" x14ac:dyDescent="0.25">
      <c r="A11" s="106">
        <v>7</v>
      </c>
      <c r="B11" s="107" t="s">
        <v>94</v>
      </c>
      <c r="C11" s="105">
        <f>'[1]B orientēšanās'!F9</f>
        <v>0.12222222222222223</v>
      </c>
      <c r="D11" s="68">
        <v>0.73819444444444438</v>
      </c>
      <c r="E11" s="105">
        <f>'[1]B Mezgli'!F9</f>
        <v>0.10972222222222223</v>
      </c>
      <c r="F11" s="127">
        <f t="shared" si="0"/>
        <v>0.97013888888888888</v>
      </c>
      <c r="G11" s="36">
        <v>7</v>
      </c>
    </row>
    <row r="12" spans="1:7" ht="15.75" x14ac:dyDescent="0.25">
      <c r="A12" s="106">
        <v>8</v>
      </c>
      <c r="B12" s="107" t="s">
        <v>148</v>
      </c>
      <c r="C12" s="105">
        <f>'[1]B orientēšanās'!F13</f>
        <v>9.2361111111111116E-2</v>
      </c>
      <c r="D12" s="228">
        <v>1.0798611111111112</v>
      </c>
      <c r="E12" s="105">
        <f>'[1]B Mezgli'!F13</f>
        <v>0.12986111111111112</v>
      </c>
      <c r="F12" s="229">
        <v>1.3020833333333333</v>
      </c>
      <c r="G12" s="36">
        <v>8</v>
      </c>
    </row>
    <row r="13" spans="1:7" ht="15.75" x14ac:dyDescent="0.25">
      <c r="A13" s="106">
        <v>9</v>
      </c>
      <c r="B13" s="107" t="s">
        <v>145</v>
      </c>
      <c r="C13" s="105">
        <f>'[1]B orientēšanās'!F11</f>
        <v>0.15625</v>
      </c>
      <c r="D13" s="230" t="s">
        <v>146</v>
      </c>
      <c r="E13" s="105">
        <f>'[1]B Mezgli'!F11</f>
        <v>0.2361111111111111</v>
      </c>
      <c r="F13" s="127" t="s">
        <v>146</v>
      </c>
      <c r="G13" s="36">
        <v>9</v>
      </c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opLeftCell="A16" workbookViewId="0">
      <selection activeCell="I33" sqref="I33"/>
    </sheetView>
  </sheetViews>
  <sheetFormatPr defaultRowHeight="15" x14ac:dyDescent="0.25"/>
  <sheetData>
    <row r="1" spans="1:30" x14ac:dyDescent="0.25">
      <c r="N1" s="273" t="s">
        <v>7</v>
      </c>
      <c r="O1" s="274" t="s">
        <v>153</v>
      </c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3" t="s">
        <v>154</v>
      </c>
    </row>
    <row r="2" spans="1:30" x14ac:dyDescent="0.25">
      <c r="A2" s="231" t="s">
        <v>2</v>
      </c>
      <c r="B2" s="231" t="s">
        <v>4</v>
      </c>
      <c r="C2" s="231" t="s">
        <v>5</v>
      </c>
      <c r="D2" s="231" t="s">
        <v>6</v>
      </c>
      <c r="E2" s="231"/>
      <c r="F2" s="231" t="s">
        <v>8</v>
      </c>
      <c r="G2" s="231" t="s">
        <v>9</v>
      </c>
      <c r="H2" s="231" t="s">
        <v>10</v>
      </c>
      <c r="I2" s="231" t="s">
        <v>11</v>
      </c>
      <c r="J2" s="231" t="s">
        <v>12</v>
      </c>
      <c r="K2" s="231" t="s">
        <v>13</v>
      </c>
      <c r="L2" s="231" t="s">
        <v>14</v>
      </c>
      <c r="M2" s="231" t="s">
        <v>15</v>
      </c>
      <c r="N2" s="275"/>
      <c r="O2" s="276" t="s">
        <v>155</v>
      </c>
      <c r="P2" s="277"/>
      <c r="Q2" s="278"/>
      <c r="R2" s="276" t="s">
        <v>156</v>
      </c>
      <c r="S2" s="277"/>
      <c r="T2" s="278"/>
      <c r="U2" s="276" t="s">
        <v>157</v>
      </c>
      <c r="V2" s="277"/>
      <c r="W2" s="278"/>
      <c r="X2" s="276" t="s">
        <v>158</v>
      </c>
      <c r="Y2" s="277"/>
      <c r="Z2" s="278"/>
      <c r="AA2" s="279"/>
      <c r="AB2" s="275"/>
    </row>
    <row r="3" spans="1:30" ht="93" thickBot="1" x14ac:dyDescent="0.3">
      <c r="A3" s="232"/>
      <c r="B3" s="232"/>
      <c r="C3" s="232"/>
      <c r="D3" s="232"/>
      <c r="E3" s="235"/>
      <c r="F3" s="235"/>
      <c r="G3" s="235"/>
      <c r="H3" s="235"/>
      <c r="I3" s="235"/>
      <c r="J3" s="235"/>
      <c r="K3" s="235"/>
      <c r="L3" s="235"/>
      <c r="M3" s="235"/>
      <c r="N3" s="275"/>
      <c r="O3" s="280" t="s">
        <v>159</v>
      </c>
      <c r="P3" s="280" t="s">
        <v>160</v>
      </c>
      <c r="Q3" s="280" t="s">
        <v>161</v>
      </c>
      <c r="R3" s="280" t="s">
        <v>159</v>
      </c>
      <c r="S3" s="280" t="s">
        <v>160</v>
      </c>
      <c r="T3" s="280" t="s">
        <v>161</v>
      </c>
      <c r="U3" s="280" t="s">
        <v>159</v>
      </c>
      <c r="V3" s="280" t="s">
        <v>160</v>
      </c>
      <c r="W3" s="280" t="s">
        <v>161</v>
      </c>
      <c r="X3" s="280" t="s">
        <v>159</v>
      </c>
      <c r="Y3" s="280" t="s">
        <v>160</v>
      </c>
      <c r="Z3" s="280" t="s">
        <v>161</v>
      </c>
      <c r="AA3" s="280" t="s">
        <v>162</v>
      </c>
      <c r="AB3" s="275"/>
      <c r="AC3" s="281" t="s">
        <v>163</v>
      </c>
    </row>
    <row r="4" spans="1:30" ht="17.25" thickTop="1" thickBot="1" x14ac:dyDescent="0.3">
      <c r="A4" s="4">
        <v>1</v>
      </c>
      <c r="B4" s="96" t="s">
        <v>164</v>
      </c>
      <c r="C4" s="282" t="s">
        <v>66</v>
      </c>
      <c r="D4" s="282"/>
      <c r="E4" s="283">
        <v>0.1875</v>
      </c>
      <c r="F4" s="284"/>
      <c r="G4" s="284"/>
      <c r="H4" s="283"/>
      <c r="I4" s="284"/>
      <c r="J4" s="284"/>
      <c r="K4" s="284">
        <v>2.7777777777777776E-2</v>
      </c>
      <c r="L4" s="285">
        <f t="shared" ref="L4:L26" si="0">SUM(F4:K4)</f>
        <v>2.7777777777777776E-2</v>
      </c>
      <c r="M4" s="73">
        <f t="shared" ref="M4:M26" si="1">E4+L4</f>
        <v>0.21527777777777779</v>
      </c>
      <c r="N4" s="286">
        <v>6.3888888888888884E-2</v>
      </c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8">
        <f t="shared" ref="AA4:AA26" si="2">SUM(O4:Z4)</f>
        <v>0</v>
      </c>
      <c r="AB4" s="286">
        <f t="shared" ref="AB4:AB26" si="3">N4+AA4</f>
        <v>6.3888888888888884E-2</v>
      </c>
      <c r="AC4" s="289">
        <f>M4+AB4</f>
        <v>0.27916666666666667</v>
      </c>
      <c r="AD4" s="290">
        <v>6</v>
      </c>
    </row>
    <row r="5" spans="1:30" ht="17.25" thickTop="1" thickBot="1" x14ac:dyDescent="0.3">
      <c r="A5" s="4">
        <v>2</v>
      </c>
      <c r="B5" s="291" t="s">
        <v>165</v>
      </c>
      <c r="C5" s="282"/>
      <c r="D5" s="282"/>
      <c r="E5" s="283">
        <v>0.18819444444444444</v>
      </c>
      <c r="F5" s="284">
        <v>6.9444444444444441E-3</v>
      </c>
      <c r="G5" s="284"/>
      <c r="H5" s="283"/>
      <c r="I5" s="284">
        <v>2.0833333333333332E-2</v>
      </c>
      <c r="J5" s="284"/>
      <c r="K5" s="284">
        <v>6.9444444444444441E-3</v>
      </c>
      <c r="L5" s="285">
        <f t="shared" si="0"/>
        <v>3.4722222222222224E-2</v>
      </c>
      <c r="M5" s="73">
        <f t="shared" si="1"/>
        <v>0.22291666666666665</v>
      </c>
      <c r="N5" s="286">
        <v>0.1173611111111111</v>
      </c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8">
        <f t="shared" si="2"/>
        <v>0</v>
      </c>
      <c r="AB5" s="286">
        <f t="shared" si="3"/>
        <v>0.1173611111111111</v>
      </c>
      <c r="AC5" s="289">
        <f t="shared" ref="AC5:AC26" si="4">M5+AB5</f>
        <v>0.34027777777777773</v>
      </c>
      <c r="AD5" s="290" t="s">
        <v>166</v>
      </c>
    </row>
    <row r="6" spans="1:30" ht="17.25" thickTop="1" thickBot="1" x14ac:dyDescent="0.3">
      <c r="A6" s="4">
        <v>3</v>
      </c>
      <c r="B6" s="292" t="s">
        <v>167</v>
      </c>
      <c r="C6" s="282" t="s">
        <v>168</v>
      </c>
      <c r="D6" s="282">
        <v>1</v>
      </c>
      <c r="E6" s="283">
        <v>0.26666666666666666</v>
      </c>
      <c r="F6" s="217"/>
      <c r="G6" s="217"/>
      <c r="H6" s="283"/>
      <c r="I6" s="217"/>
      <c r="J6" s="217"/>
      <c r="K6" s="217">
        <v>2.0833333333333332E-2</v>
      </c>
      <c r="L6" s="285">
        <f t="shared" si="0"/>
        <v>2.0833333333333332E-2</v>
      </c>
      <c r="M6" s="73">
        <f t="shared" si="1"/>
        <v>0.28749999999999998</v>
      </c>
      <c r="N6" s="286">
        <v>8.7500000000000008E-2</v>
      </c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8">
        <f t="shared" si="2"/>
        <v>0</v>
      </c>
      <c r="AB6" s="286">
        <f t="shared" si="3"/>
        <v>8.7500000000000008E-2</v>
      </c>
      <c r="AC6" s="289">
        <f t="shared" si="4"/>
        <v>0.375</v>
      </c>
      <c r="AD6" s="290">
        <v>12</v>
      </c>
    </row>
    <row r="7" spans="1:30" ht="17.25" thickTop="1" thickBot="1" x14ac:dyDescent="0.3">
      <c r="A7" s="4">
        <v>4</v>
      </c>
      <c r="B7" s="293" t="s">
        <v>169</v>
      </c>
      <c r="C7" s="282"/>
      <c r="D7" s="282"/>
      <c r="E7" s="283">
        <v>0.28888888888888892</v>
      </c>
      <c r="F7" s="283">
        <v>2.7777777777777776E-2</v>
      </c>
      <c r="G7" s="217"/>
      <c r="H7" s="283"/>
      <c r="I7" s="217">
        <v>2.0833333333333332E-2</v>
      </c>
      <c r="J7" s="217">
        <v>1.3888888888888888E-2</v>
      </c>
      <c r="K7" s="217">
        <v>6.9444444444444441E-3</v>
      </c>
      <c r="L7" s="285">
        <f t="shared" si="0"/>
        <v>6.9444444444444434E-2</v>
      </c>
      <c r="M7" s="73">
        <f t="shared" si="1"/>
        <v>0.35833333333333334</v>
      </c>
      <c r="N7" s="286">
        <v>0.11041666666666666</v>
      </c>
      <c r="O7" s="287"/>
      <c r="P7" s="287"/>
      <c r="Q7" s="287"/>
      <c r="R7" s="287">
        <v>1.3888888888888888E-2</v>
      </c>
      <c r="S7" s="287"/>
      <c r="T7" s="287"/>
      <c r="U7" s="287"/>
      <c r="V7" s="287"/>
      <c r="W7" s="287"/>
      <c r="X7" s="287"/>
      <c r="Y7" s="287"/>
      <c r="Z7" s="287"/>
      <c r="AA7" s="288">
        <f t="shared" si="2"/>
        <v>1.3888888888888888E-2</v>
      </c>
      <c r="AB7" s="286">
        <f t="shared" si="3"/>
        <v>0.12430555555555556</v>
      </c>
      <c r="AC7" s="289">
        <f t="shared" si="4"/>
        <v>0.4826388888888889</v>
      </c>
      <c r="AD7" s="290">
        <v>21</v>
      </c>
    </row>
    <row r="8" spans="1:30" ht="33" thickTop="1" thickBot="1" x14ac:dyDescent="0.3">
      <c r="A8" s="4">
        <v>5</v>
      </c>
      <c r="B8" s="294" t="s">
        <v>170</v>
      </c>
      <c r="C8" s="295" t="s">
        <v>171</v>
      </c>
      <c r="D8" s="282">
        <v>3</v>
      </c>
      <c r="E8" s="283">
        <v>0.25277777777777777</v>
      </c>
      <c r="F8" s="283">
        <v>2.0833333333333332E-2</v>
      </c>
      <c r="G8" s="284"/>
      <c r="H8" s="283"/>
      <c r="I8" s="284"/>
      <c r="J8" s="284">
        <v>2.7777777777777776E-2</v>
      </c>
      <c r="K8" s="284">
        <v>1.3888888888888888E-2</v>
      </c>
      <c r="L8" s="285">
        <f t="shared" si="0"/>
        <v>6.2499999999999993E-2</v>
      </c>
      <c r="M8" s="73">
        <f t="shared" si="1"/>
        <v>0.31527777777777777</v>
      </c>
      <c r="N8" s="286">
        <v>7.3611111111111113E-2</v>
      </c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8">
        <f t="shared" si="2"/>
        <v>0</v>
      </c>
      <c r="AB8" s="286">
        <f t="shared" si="3"/>
        <v>7.3611111111111113E-2</v>
      </c>
      <c r="AC8" s="289">
        <f t="shared" si="4"/>
        <v>0.3888888888888889</v>
      </c>
      <c r="AD8" s="290">
        <v>13</v>
      </c>
    </row>
    <row r="9" spans="1:30" ht="33" thickTop="1" thickBot="1" x14ac:dyDescent="0.3">
      <c r="A9" s="4">
        <v>6</v>
      </c>
      <c r="B9" s="296" t="s">
        <v>172</v>
      </c>
      <c r="C9" s="282"/>
      <c r="D9" s="282"/>
      <c r="E9" s="283">
        <v>0.1673611111111111</v>
      </c>
      <c r="F9" s="283"/>
      <c r="G9" s="284"/>
      <c r="H9" s="283"/>
      <c r="I9" s="284"/>
      <c r="J9" s="284"/>
      <c r="K9" s="284"/>
      <c r="L9" s="285">
        <f t="shared" si="0"/>
        <v>0</v>
      </c>
      <c r="M9" s="73">
        <f t="shared" si="1"/>
        <v>0.1673611111111111</v>
      </c>
      <c r="N9" s="286">
        <v>6.3194444444444442E-2</v>
      </c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8">
        <f t="shared" si="2"/>
        <v>0</v>
      </c>
      <c r="AB9" s="286">
        <f t="shared" si="3"/>
        <v>6.3194444444444442E-2</v>
      </c>
      <c r="AC9" s="289">
        <f t="shared" si="4"/>
        <v>0.23055555555555554</v>
      </c>
      <c r="AD9" s="297" t="s">
        <v>173</v>
      </c>
    </row>
    <row r="10" spans="1:30" ht="48.75" thickTop="1" thickBot="1" x14ac:dyDescent="0.3">
      <c r="A10" s="4">
        <v>7</v>
      </c>
      <c r="B10" s="298" t="s">
        <v>174</v>
      </c>
      <c r="C10" s="282"/>
      <c r="D10" s="282"/>
      <c r="E10" s="283">
        <v>0.2076388888888889</v>
      </c>
      <c r="F10" s="283"/>
      <c r="G10" s="284"/>
      <c r="H10" s="283"/>
      <c r="I10" s="284"/>
      <c r="J10" s="284"/>
      <c r="K10" s="284"/>
      <c r="L10" s="285">
        <f t="shared" si="0"/>
        <v>0</v>
      </c>
      <c r="M10" s="73">
        <f t="shared" si="1"/>
        <v>0.2076388888888889</v>
      </c>
      <c r="N10" s="286">
        <v>5.0694444444444452E-2</v>
      </c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8">
        <f t="shared" si="2"/>
        <v>0</v>
      </c>
      <c r="AB10" s="286">
        <f t="shared" si="3"/>
        <v>5.0694444444444452E-2</v>
      </c>
      <c r="AC10" s="289">
        <f t="shared" si="4"/>
        <v>0.25833333333333336</v>
      </c>
      <c r="AD10" s="290">
        <v>5</v>
      </c>
    </row>
    <row r="11" spans="1:30" ht="33" thickTop="1" thickBot="1" x14ac:dyDescent="0.3">
      <c r="A11" s="4">
        <v>8</v>
      </c>
      <c r="B11" s="298" t="s">
        <v>175</v>
      </c>
      <c r="C11" s="282"/>
      <c r="D11" s="282"/>
      <c r="E11" s="283">
        <v>0.16527777777777777</v>
      </c>
      <c r="F11" s="283"/>
      <c r="G11" s="284"/>
      <c r="H11" s="283"/>
      <c r="I11" s="284"/>
      <c r="J11" s="284"/>
      <c r="K11" s="284"/>
      <c r="L11" s="285">
        <f t="shared" si="0"/>
        <v>0</v>
      </c>
      <c r="M11" s="73">
        <f t="shared" si="1"/>
        <v>0.16527777777777777</v>
      </c>
      <c r="N11" s="286">
        <v>3.9583333333333331E-2</v>
      </c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8">
        <f t="shared" si="2"/>
        <v>0</v>
      </c>
      <c r="AB11" s="286">
        <f t="shared" si="3"/>
        <v>3.9583333333333331E-2</v>
      </c>
      <c r="AC11" s="289">
        <f t="shared" si="4"/>
        <v>0.2048611111111111</v>
      </c>
      <c r="AD11" s="297">
        <v>1</v>
      </c>
    </row>
    <row r="12" spans="1:30" ht="48.75" thickTop="1" thickBot="1" x14ac:dyDescent="0.3">
      <c r="A12" s="4">
        <v>9</v>
      </c>
      <c r="B12" s="298" t="s">
        <v>176</v>
      </c>
      <c r="C12" s="282"/>
      <c r="D12" s="282"/>
      <c r="E12" s="283">
        <v>0.19305555555555554</v>
      </c>
      <c r="F12" s="283"/>
      <c r="G12" s="284"/>
      <c r="H12" s="283"/>
      <c r="I12" s="284"/>
      <c r="J12" s="284"/>
      <c r="K12" s="284"/>
      <c r="L12" s="285">
        <f t="shared" si="0"/>
        <v>0</v>
      </c>
      <c r="M12" s="73">
        <f t="shared" si="1"/>
        <v>0.19305555555555554</v>
      </c>
      <c r="N12" s="286">
        <v>0.20069444444444443</v>
      </c>
      <c r="O12" s="287"/>
      <c r="P12" s="287"/>
      <c r="Q12" s="287"/>
      <c r="R12" s="287">
        <v>1.3888888888888888E-2</v>
      </c>
      <c r="S12" s="287"/>
      <c r="T12" s="287"/>
      <c r="U12" s="287">
        <v>2.0833333333333332E-2</v>
      </c>
      <c r="V12" s="287"/>
      <c r="W12" s="287">
        <v>1.3888888888888888E-2</v>
      </c>
      <c r="X12" s="287"/>
      <c r="Y12" s="287"/>
      <c r="Z12" s="287"/>
      <c r="AA12" s="288">
        <f t="shared" si="2"/>
        <v>4.8611111111111112E-2</v>
      </c>
      <c r="AB12" s="286">
        <f t="shared" si="3"/>
        <v>0.24930555555555553</v>
      </c>
      <c r="AC12" s="289">
        <f t="shared" si="4"/>
        <v>0.44236111111111109</v>
      </c>
      <c r="AD12" s="290" t="s">
        <v>177</v>
      </c>
    </row>
    <row r="13" spans="1:30" ht="48.75" thickTop="1" thickBot="1" x14ac:dyDescent="0.3">
      <c r="A13" s="4">
        <v>10</v>
      </c>
      <c r="B13" s="299" t="s">
        <v>178</v>
      </c>
      <c r="C13" s="282" t="s">
        <v>120</v>
      </c>
      <c r="D13" s="282">
        <v>7</v>
      </c>
      <c r="E13" s="283">
        <v>0.26805555555555555</v>
      </c>
      <c r="F13" s="283">
        <v>2.7777777777777776E-2</v>
      </c>
      <c r="G13" s="217"/>
      <c r="H13" s="283"/>
      <c r="I13" s="217"/>
      <c r="J13" s="217">
        <v>4.1666666666666664E-2</v>
      </c>
      <c r="K13" s="217">
        <v>6.9444444444444441E-3</v>
      </c>
      <c r="L13" s="285">
        <f t="shared" si="0"/>
        <v>7.6388888888888895E-2</v>
      </c>
      <c r="M13" s="73">
        <f t="shared" si="1"/>
        <v>0.34444444444444444</v>
      </c>
      <c r="N13" s="286">
        <v>9.7916666666666666E-2</v>
      </c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8">
        <f t="shared" si="2"/>
        <v>0</v>
      </c>
      <c r="AB13" s="286">
        <f t="shared" si="3"/>
        <v>9.7916666666666666E-2</v>
      </c>
      <c r="AC13" s="289">
        <f t="shared" si="4"/>
        <v>0.44236111111111109</v>
      </c>
      <c r="AD13" s="290" t="s">
        <v>177</v>
      </c>
    </row>
    <row r="14" spans="1:30" ht="33" thickTop="1" thickBot="1" x14ac:dyDescent="0.3">
      <c r="A14" s="4">
        <v>11</v>
      </c>
      <c r="B14" s="300" t="s">
        <v>179</v>
      </c>
      <c r="C14" s="282"/>
      <c r="D14" s="282"/>
      <c r="E14" s="283">
        <v>0.21666666666666667</v>
      </c>
      <c r="F14" s="283">
        <v>4.1666666666666664E-2</v>
      </c>
      <c r="G14" s="217"/>
      <c r="H14" s="283"/>
      <c r="I14" s="217"/>
      <c r="J14" s="217"/>
      <c r="K14" s="217">
        <v>1.3888888888888888E-2</v>
      </c>
      <c r="L14" s="285">
        <f t="shared" si="0"/>
        <v>5.5555555555555552E-2</v>
      </c>
      <c r="M14" s="73">
        <f t="shared" si="1"/>
        <v>0.27222222222222225</v>
      </c>
      <c r="N14" s="286">
        <v>5.2083333333333336E-2</v>
      </c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8">
        <f t="shared" si="2"/>
        <v>0</v>
      </c>
      <c r="AB14" s="286">
        <f t="shared" si="3"/>
        <v>5.2083333333333336E-2</v>
      </c>
      <c r="AC14" s="289">
        <f t="shared" si="4"/>
        <v>0.32430555555555557</v>
      </c>
      <c r="AD14" s="290">
        <v>7</v>
      </c>
    </row>
    <row r="15" spans="1:30" ht="33" thickTop="1" thickBot="1" x14ac:dyDescent="0.3">
      <c r="A15" s="4">
        <v>12</v>
      </c>
      <c r="B15" s="296" t="s">
        <v>180</v>
      </c>
      <c r="C15" s="301" t="s">
        <v>181</v>
      </c>
      <c r="D15" s="282">
        <v>9</v>
      </c>
      <c r="E15" s="283">
        <v>0.28333333333333333</v>
      </c>
      <c r="F15" s="283"/>
      <c r="G15" s="284"/>
      <c r="H15" s="283"/>
      <c r="I15" s="284"/>
      <c r="J15" s="284">
        <v>2.7777777777777776E-2</v>
      </c>
      <c r="K15" s="284"/>
      <c r="L15" s="285">
        <f t="shared" si="0"/>
        <v>2.7777777777777776E-2</v>
      </c>
      <c r="M15" s="73">
        <f t="shared" si="1"/>
        <v>0.31111111111111112</v>
      </c>
      <c r="N15" s="286">
        <v>7.2916666666666671E-2</v>
      </c>
      <c r="O15" s="287"/>
      <c r="P15" s="287"/>
      <c r="Q15" s="287"/>
      <c r="R15" s="287">
        <v>1.3888888888888888E-2</v>
      </c>
      <c r="S15" s="287"/>
      <c r="T15" s="287"/>
      <c r="U15" s="287"/>
      <c r="V15" s="287"/>
      <c r="W15" s="287"/>
      <c r="X15" s="287"/>
      <c r="Y15" s="287"/>
      <c r="Z15" s="287"/>
      <c r="AA15" s="288">
        <f t="shared" si="2"/>
        <v>1.3888888888888888E-2</v>
      </c>
      <c r="AB15" s="286">
        <f t="shared" si="3"/>
        <v>8.6805555555555552E-2</v>
      </c>
      <c r="AC15" s="289">
        <f t="shared" si="4"/>
        <v>0.3979166666666667</v>
      </c>
      <c r="AD15" s="290">
        <v>14</v>
      </c>
    </row>
    <row r="16" spans="1:30" ht="33" thickTop="1" thickBot="1" x14ac:dyDescent="0.3">
      <c r="A16" s="4">
        <v>13</v>
      </c>
      <c r="B16" s="296" t="s">
        <v>182</v>
      </c>
      <c r="C16" s="301"/>
      <c r="D16" s="282"/>
      <c r="E16" s="283">
        <v>0.22708333333333333</v>
      </c>
      <c r="F16" s="283"/>
      <c r="G16" s="284"/>
      <c r="H16" s="283"/>
      <c r="I16" s="284"/>
      <c r="J16" s="284"/>
      <c r="K16" s="284"/>
      <c r="L16" s="285">
        <f t="shared" si="0"/>
        <v>0</v>
      </c>
      <c r="M16" s="73">
        <f t="shared" si="1"/>
        <v>0.22708333333333333</v>
      </c>
      <c r="N16" s="286">
        <v>8.6805555555555566E-2</v>
      </c>
      <c r="O16" s="287"/>
      <c r="P16" s="287"/>
      <c r="Q16" s="287"/>
      <c r="R16" s="287"/>
      <c r="S16" s="287"/>
      <c r="T16" s="287"/>
      <c r="U16" s="287"/>
      <c r="V16" s="287"/>
      <c r="W16" s="287"/>
      <c r="X16" s="287">
        <v>1.3888888888888888E-2</v>
      </c>
      <c r="Y16" s="287"/>
      <c r="Z16" s="287"/>
      <c r="AA16" s="288">
        <f t="shared" si="2"/>
        <v>1.3888888888888888E-2</v>
      </c>
      <c r="AB16" s="286">
        <f t="shared" si="3"/>
        <v>0.10069444444444445</v>
      </c>
      <c r="AC16" s="289">
        <f t="shared" si="4"/>
        <v>0.32777777777777778</v>
      </c>
      <c r="AD16" s="290">
        <v>8</v>
      </c>
    </row>
    <row r="17" spans="1:30" ht="32.25" thickTop="1" x14ac:dyDescent="0.25">
      <c r="A17" s="4">
        <v>14</v>
      </c>
      <c r="B17" s="298" t="s">
        <v>183</v>
      </c>
      <c r="C17" s="302" t="s">
        <v>184</v>
      </c>
      <c r="D17" s="303">
        <v>4</v>
      </c>
      <c r="E17" s="283">
        <v>0.1763888888888889</v>
      </c>
      <c r="F17" s="283"/>
      <c r="G17" s="284"/>
      <c r="H17" s="283"/>
      <c r="I17" s="284"/>
      <c r="J17" s="284"/>
      <c r="K17" s="284"/>
      <c r="L17" s="285">
        <f t="shared" si="0"/>
        <v>0</v>
      </c>
      <c r="M17" s="73">
        <f t="shared" si="1"/>
        <v>0.1763888888888889</v>
      </c>
      <c r="N17" s="286">
        <v>4.7222222222222221E-2</v>
      </c>
      <c r="O17" s="287"/>
      <c r="P17" s="287"/>
      <c r="Q17" s="287"/>
      <c r="R17" s="287"/>
      <c r="S17" s="287"/>
      <c r="T17" s="287">
        <v>6.9444444444444441E-3</v>
      </c>
      <c r="U17" s="287"/>
      <c r="V17" s="287"/>
      <c r="W17" s="287"/>
      <c r="X17" s="287"/>
      <c r="Y17" s="287"/>
      <c r="Z17" s="287"/>
      <c r="AA17" s="288">
        <f t="shared" si="2"/>
        <v>6.9444444444444441E-3</v>
      </c>
      <c r="AB17" s="286">
        <f t="shared" si="3"/>
        <v>5.4166666666666669E-2</v>
      </c>
      <c r="AC17" s="289">
        <f t="shared" si="4"/>
        <v>0.23055555555555557</v>
      </c>
      <c r="AD17" s="297" t="s">
        <v>173</v>
      </c>
    </row>
    <row r="18" spans="1:30" ht="15.75" x14ac:dyDescent="0.25">
      <c r="A18" s="4">
        <v>15</v>
      </c>
      <c r="B18" s="304" t="s">
        <v>185</v>
      </c>
      <c r="C18" s="305" t="s">
        <v>186</v>
      </c>
      <c r="D18" s="251">
        <v>8</v>
      </c>
      <c r="E18" s="283">
        <v>0.23055555555555554</v>
      </c>
      <c r="F18" s="283"/>
      <c r="G18" s="284"/>
      <c r="H18" s="283"/>
      <c r="I18" s="284"/>
      <c r="J18" s="284"/>
      <c r="K18" s="284">
        <v>2.0833333333333332E-2</v>
      </c>
      <c r="L18" s="285">
        <f t="shared" si="0"/>
        <v>2.0833333333333332E-2</v>
      </c>
      <c r="M18" s="73">
        <f t="shared" si="1"/>
        <v>0.25138888888888888</v>
      </c>
      <c r="N18" s="286">
        <v>6.5972222222222224E-2</v>
      </c>
      <c r="O18" s="287"/>
      <c r="P18" s="287"/>
      <c r="Q18" s="287"/>
      <c r="R18" s="287"/>
      <c r="S18" s="287"/>
      <c r="T18" s="287"/>
      <c r="U18" s="287">
        <v>1.3888888888888888E-2</v>
      </c>
      <c r="V18" s="287"/>
      <c r="W18" s="287"/>
      <c r="X18" s="287"/>
      <c r="Y18" s="287"/>
      <c r="Z18" s="287"/>
      <c r="AA18" s="288">
        <f t="shared" si="2"/>
        <v>1.3888888888888888E-2</v>
      </c>
      <c r="AB18" s="286">
        <f t="shared" si="3"/>
        <v>7.9861111111111105E-2</v>
      </c>
      <c r="AC18" s="289">
        <f t="shared" si="4"/>
        <v>0.33124999999999999</v>
      </c>
      <c r="AD18" s="290">
        <v>9</v>
      </c>
    </row>
    <row r="19" spans="1:30" ht="15.75" x14ac:dyDescent="0.25">
      <c r="A19" s="4">
        <v>16</v>
      </c>
      <c r="B19" s="304" t="s">
        <v>187</v>
      </c>
      <c r="C19" s="305"/>
      <c r="D19" s="251"/>
      <c r="E19" s="283">
        <v>0.24097222222222223</v>
      </c>
      <c r="F19" s="283"/>
      <c r="G19" s="284"/>
      <c r="H19" s="283"/>
      <c r="I19" s="284"/>
      <c r="J19" s="284"/>
      <c r="K19" s="284"/>
      <c r="L19" s="285">
        <f t="shared" si="0"/>
        <v>0</v>
      </c>
      <c r="M19" s="73">
        <f t="shared" si="1"/>
        <v>0.24097222222222223</v>
      </c>
      <c r="N19" s="286">
        <v>9.930555555555555E-2</v>
      </c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8">
        <f t="shared" si="2"/>
        <v>0</v>
      </c>
      <c r="AB19" s="286">
        <f t="shared" si="3"/>
        <v>9.930555555555555E-2</v>
      </c>
      <c r="AC19" s="289">
        <f t="shared" si="4"/>
        <v>0.34027777777777779</v>
      </c>
      <c r="AD19" s="290" t="s">
        <v>166</v>
      </c>
    </row>
    <row r="20" spans="1:30" ht="15.75" x14ac:dyDescent="0.25">
      <c r="A20" s="4">
        <v>17</v>
      </c>
      <c r="B20" s="306" t="s">
        <v>188</v>
      </c>
      <c r="C20" s="307"/>
      <c r="D20" s="251"/>
      <c r="E20" s="283">
        <v>0.37847222222222227</v>
      </c>
      <c r="F20" s="283"/>
      <c r="G20" s="284"/>
      <c r="H20" s="283"/>
      <c r="I20" s="284"/>
      <c r="J20" s="284"/>
      <c r="K20" s="284"/>
      <c r="L20" s="285">
        <f t="shared" si="0"/>
        <v>0</v>
      </c>
      <c r="M20" s="73">
        <f t="shared" si="1"/>
        <v>0.37847222222222227</v>
      </c>
      <c r="N20" s="286">
        <v>0.13125000000000001</v>
      </c>
      <c r="O20" s="287"/>
      <c r="P20" s="287"/>
      <c r="Q20" s="287"/>
      <c r="R20" s="287"/>
      <c r="S20" s="287"/>
      <c r="T20" s="287"/>
      <c r="U20" s="287">
        <v>1.3888888888888888E-2</v>
      </c>
      <c r="V20" s="287"/>
      <c r="W20" s="287"/>
      <c r="X20" s="287">
        <v>1.3888888888888888E-2</v>
      </c>
      <c r="Y20" s="287"/>
      <c r="Z20" s="287"/>
      <c r="AA20" s="288">
        <f t="shared" si="2"/>
        <v>2.7777777777777776E-2</v>
      </c>
      <c r="AB20" s="286">
        <f t="shared" si="3"/>
        <v>0.15902777777777777</v>
      </c>
      <c r="AC20" s="289">
        <f t="shared" si="4"/>
        <v>0.53750000000000009</v>
      </c>
      <c r="AD20" s="290">
        <v>23</v>
      </c>
    </row>
    <row r="21" spans="1:30" ht="15.75" x14ac:dyDescent="0.25">
      <c r="A21" s="4">
        <v>18</v>
      </c>
      <c r="B21" s="306" t="s">
        <v>189</v>
      </c>
      <c r="C21" s="307" t="s">
        <v>190</v>
      </c>
      <c r="D21" s="308"/>
      <c r="E21" s="283">
        <v>0.18194444444444444</v>
      </c>
      <c r="F21" s="283">
        <v>6.9444444444444441E-3</v>
      </c>
      <c r="G21" s="284"/>
      <c r="H21" s="283"/>
      <c r="I21" s="284"/>
      <c r="J21" s="284"/>
      <c r="K21" s="284"/>
      <c r="L21" s="285">
        <f t="shared" si="0"/>
        <v>6.9444444444444441E-3</v>
      </c>
      <c r="M21" s="73">
        <f t="shared" si="1"/>
        <v>0.18888888888888888</v>
      </c>
      <c r="N21" s="309">
        <v>4.7222222222222221E-2</v>
      </c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288">
        <f t="shared" si="2"/>
        <v>0</v>
      </c>
      <c r="AB21" s="286">
        <f t="shared" si="3"/>
        <v>4.7222222222222221E-2</v>
      </c>
      <c r="AC21" s="289">
        <f t="shared" si="4"/>
        <v>0.2361111111111111</v>
      </c>
      <c r="AD21" s="290">
        <v>4</v>
      </c>
    </row>
    <row r="22" spans="1:30" ht="15.75" x14ac:dyDescent="0.25">
      <c r="A22" s="4">
        <v>19</v>
      </c>
      <c r="B22" s="306" t="s">
        <v>191</v>
      </c>
      <c r="C22" s="307"/>
      <c r="D22" s="311"/>
      <c r="E22" s="283">
        <v>0.25277777777777777</v>
      </c>
      <c r="F22" s="283">
        <v>1.3888888888888888E-2</v>
      </c>
      <c r="G22" s="284">
        <v>4.1666666666666664E-2</v>
      </c>
      <c r="H22" s="283"/>
      <c r="I22" s="284"/>
      <c r="J22" s="284">
        <v>2.7777777777777776E-2</v>
      </c>
      <c r="K22" s="284"/>
      <c r="L22" s="285">
        <f t="shared" si="0"/>
        <v>8.3333333333333329E-2</v>
      </c>
      <c r="M22" s="73">
        <f t="shared" si="1"/>
        <v>0.33611111111111108</v>
      </c>
      <c r="N22" s="309">
        <v>9.7222222222222224E-2</v>
      </c>
      <c r="O22" s="310"/>
      <c r="P22" s="310"/>
      <c r="Q22" s="310"/>
      <c r="R22" s="310"/>
      <c r="S22" s="310"/>
      <c r="T22" s="310"/>
      <c r="U22" s="310"/>
      <c r="V22" s="310"/>
      <c r="W22" s="310"/>
      <c r="X22" s="312">
        <v>1.3888888888888888E-2</v>
      </c>
      <c r="Y22" s="310"/>
      <c r="Z22" s="310"/>
      <c r="AA22" s="288">
        <f t="shared" si="2"/>
        <v>1.3888888888888888E-2</v>
      </c>
      <c r="AB22" s="286">
        <f t="shared" si="3"/>
        <v>0.1111111111111111</v>
      </c>
      <c r="AC22" s="289">
        <f t="shared" si="4"/>
        <v>0.44722222222222219</v>
      </c>
      <c r="AD22" s="290">
        <v>19</v>
      </c>
    </row>
    <row r="23" spans="1:30" ht="15.75" x14ac:dyDescent="0.25">
      <c r="A23" s="4">
        <v>20</v>
      </c>
      <c r="B23" s="306" t="s">
        <v>192</v>
      </c>
      <c r="C23" s="313" t="s">
        <v>193</v>
      </c>
      <c r="D23" s="314">
        <v>5</v>
      </c>
      <c r="E23" s="283">
        <v>0.29166666666666669</v>
      </c>
      <c r="F23" s="283"/>
      <c r="G23" s="284"/>
      <c r="H23" s="283"/>
      <c r="I23" s="284"/>
      <c r="J23" s="284">
        <v>2.0833333333333332E-2</v>
      </c>
      <c r="K23" s="284">
        <v>1.3888888888888888E-2</v>
      </c>
      <c r="L23" s="285">
        <f t="shared" si="0"/>
        <v>3.4722222222222224E-2</v>
      </c>
      <c r="M23" s="73">
        <f t="shared" si="1"/>
        <v>0.3263888888888889</v>
      </c>
      <c r="N23" s="309">
        <v>8.1250000000000003E-2</v>
      </c>
      <c r="O23" s="310"/>
      <c r="P23" s="310"/>
      <c r="Q23" s="310"/>
      <c r="R23" s="310"/>
      <c r="S23" s="310"/>
      <c r="T23" s="312">
        <v>6.9444444444444441E-3</v>
      </c>
      <c r="U23" s="310"/>
      <c r="V23" s="310"/>
      <c r="W23" s="310"/>
      <c r="X23" s="310"/>
      <c r="Y23" s="310"/>
      <c r="Z23" s="310"/>
      <c r="AA23" s="288">
        <f t="shared" si="2"/>
        <v>6.9444444444444441E-3</v>
      </c>
      <c r="AB23" s="286">
        <f t="shared" si="3"/>
        <v>8.819444444444445E-2</v>
      </c>
      <c r="AC23" s="289">
        <f t="shared" si="4"/>
        <v>0.41458333333333336</v>
      </c>
      <c r="AD23" s="290">
        <v>15</v>
      </c>
    </row>
    <row r="24" spans="1:30" ht="15.75" x14ac:dyDescent="0.25">
      <c r="A24" s="4">
        <v>21</v>
      </c>
      <c r="B24" s="306" t="s">
        <v>194</v>
      </c>
      <c r="C24" s="315"/>
      <c r="D24" s="308"/>
      <c r="E24" s="283">
        <v>0.30069444444444443</v>
      </c>
      <c r="F24" s="283"/>
      <c r="G24" s="284"/>
      <c r="H24" s="283"/>
      <c r="I24" s="284"/>
      <c r="J24" s="284"/>
      <c r="K24" s="284">
        <v>6.9444444444444441E-3</v>
      </c>
      <c r="L24" s="285">
        <f t="shared" si="0"/>
        <v>6.9444444444444441E-3</v>
      </c>
      <c r="M24" s="73">
        <f t="shared" si="1"/>
        <v>0.30763888888888885</v>
      </c>
      <c r="N24" s="309">
        <v>0.11388888888888889</v>
      </c>
      <c r="O24" s="310"/>
      <c r="P24" s="310"/>
      <c r="Q24" s="310"/>
      <c r="R24" s="310"/>
      <c r="S24" s="310"/>
      <c r="T24" s="310"/>
      <c r="U24" s="310"/>
      <c r="V24" s="310"/>
      <c r="W24" s="310"/>
      <c r="X24" s="312">
        <v>1.3888888888888888E-2</v>
      </c>
      <c r="Y24" s="310"/>
      <c r="Z24" s="310"/>
      <c r="AA24" s="288">
        <f t="shared" si="2"/>
        <v>1.3888888888888888E-2</v>
      </c>
      <c r="AB24" s="286">
        <f t="shared" si="3"/>
        <v>0.12777777777777777</v>
      </c>
      <c r="AC24" s="289">
        <f t="shared" si="4"/>
        <v>0.43541666666666662</v>
      </c>
      <c r="AD24" s="290">
        <v>16</v>
      </c>
    </row>
    <row r="25" spans="1:30" ht="15.75" x14ac:dyDescent="0.25">
      <c r="A25" s="4">
        <v>22</v>
      </c>
      <c r="B25" s="306" t="s">
        <v>195</v>
      </c>
      <c r="C25" s="315"/>
      <c r="D25" s="308"/>
      <c r="E25" s="283">
        <v>0.33124999999999999</v>
      </c>
      <c r="F25" s="283"/>
      <c r="G25" s="284"/>
      <c r="H25" s="283"/>
      <c r="I25" s="284">
        <v>2.0833333333333332E-2</v>
      </c>
      <c r="J25" s="284"/>
      <c r="K25" s="284">
        <v>6.9444444444444441E-3</v>
      </c>
      <c r="L25" s="285">
        <f t="shared" si="0"/>
        <v>2.7777777777777776E-2</v>
      </c>
      <c r="M25" s="73">
        <f t="shared" si="1"/>
        <v>0.35902777777777778</v>
      </c>
      <c r="N25" s="309">
        <v>0.17777777777777778</v>
      </c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288">
        <f t="shared" si="2"/>
        <v>0</v>
      </c>
      <c r="AB25" s="286">
        <f t="shared" si="3"/>
        <v>0.17777777777777778</v>
      </c>
      <c r="AC25" s="289">
        <f t="shared" si="4"/>
        <v>0.53680555555555554</v>
      </c>
      <c r="AD25" s="290">
        <v>22</v>
      </c>
    </row>
    <row r="26" spans="1:30" ht="15.75" x14ac:dyDescent="0.25">
      <c r="A26" s="4">
        <v>23</v>
      </c>
      <c r="B26" s="306" t="s">
        <v>196</v>
      </c>
      <c r="C26" s="316"/>
      <c r="D26" s="311"/>
      <c r="E26" s="283">
        <v>0.2388888888888889</v>
      </c>
      <c r="F26" s="283"/>
      <c r="G26" s="284"/>
      <c r="H26" s="283"/>
      <c r="I26" s="284"/>
      <c r="J26" s="284"/>
      <c r="K26" s="284">
        <v>2.0833333333333332E-2</v>
      </c>
      <c r="L26" s="285">
        <f t="shared" si="0"/>
        <v>2.0833333333333332E-2</v>
      </c>
      <c r="M26" s="73">
        <f t="shared" si="1"/>
        <v>0.25972222222222224</v>
      </c>
      <c r="N26" s="309">
        <v>0.16319444444444445</v>
      </c>
      <c r="O26" s="310"/>
      <c r="P26" s="310"/>
      <c r="Q26" s="310"/>
      <c r="R26" s="312">
        <v>1.3888888888888888E-2</v>
      </c>
      <c r="S26" s="310"/>
      <c r="T26" s="312">
        <v>6.9444444444444441E-3</v>
      </c>
      <c r="U26" s="310"/>
      <c r="V26" s="310"/>
      <c r="W26" s="310"/>
      <c r="X26" s="310"/>
      <c r="Y26" s="312">
        <v>2.0833333333333332E-2</v>
      </c>
      <c r="Z26" s="310"/>
      <c r="AA26" s="288">
        <f t="shared" si="2"/>
        <v>4.1666666666666664E-2</v>
      </c>
      <c r="AB26" s="286">
        <f t="shared" si="3"/>
        <v>0.2048611111111111</v>
      </c>
      <c r="AC26" s="289">
        <f t="shared" si="4"/>
        <v>0.46458333333333335</v>
      </c>
      <c r="AD26" s="290">
        <v>20</v>
      </c>
    </row>
  </sheetData>
  <mergeCells count="36">
    <mergeCell ref="C23:C26"/>
    <mergeCell ref="D23:D26"/>
    <mergeCell ref="C15:C16"/>
    <mergeCell ref="D15:D16"/>
    <mergeCell ref="C18:C20"/>
    <mergeCell ref="D18:D20"/>
    <mergeCell ref="C21:C22"/>
    <mergeCell ref="D21:D22"/>
    <mergeCell ref="C6:C7"/>
    <mergeCell ref="D6:D7"/>
    <mergeCell ref="C8:C12"/>
    <mergeCell ref="D8:D12"/>
    <mergeCell ref="C13:C14"/>
    <mergeCell ref="D13:D14"/>
    <mergeCell ref="O2:Q2"/>
    <mergeCell ref="R2:T2"/>
    <mergeCell ref="U2:W2"/>
    <mergeCell ref="X2:Z2"/>
    <mergeCell ref="C4:C5"/>
    <mergeCell ref="D4:D5"/>
    <mergeCell ref="H2:H3"/>
    <mergeCell ref="I2:I3"/>
    <mergeCell ref="J2:J3"/>
    <mergeCell ref="K2:K3"/>
    <mergeCell ref="L2:L3"/>
    <mergeCell ref="M2:M3"/>
    <mergeCell ref="N1:N3"/>
    <mergeCell ref="O1:AA1"/>
    <mergeCell ref="AB1:AB3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sqref="A1:AD13"/>
    </sheetView>
  </sheetViews>
  <sheetFormatPr defaultRowHeight="15" x14ac:dyDescent="0.25"/>
  <sheetData>
    <row r="1" spans="1:30" x14ac:dyDescent="0.25">
      <c r="N1" s="273" t="s">
        <v>7</v>
      </c>
      <c r="O1" s="274" t="s">
        <v>153</v>
      </c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3" t="s">
        <v>154</v>
      </c>
    </row>
    <row r="2" spans="1:30" x14ac:dyDescent="0.25">
      <c r="A2" s="231" t="s">
        <v>2</v>
      </c>
      <c r="B2" s="231" t="s">
        <v>4</v>
      </c>
      <c r="C2" s="231" t="s">
        <v>5</v>
      </c>
      <c r="D2" s="231" t="s">
        <v>6</v>
      </c>
      <c r="E2" s="231"/>
      <c r="F2" s="231" t="s">
        <v>8</v>
      </c>
      <c r="G2" s="231" t="s">
        <v>9</v>
      </c>
      <c r="H2" s="231" t="s">
        <v>10</v>
      </c>
      <c r="I2" s="231" t="s">
        <v>11</v>
      </c>
      <c r="J2" s="231" t="s">
        <v>12</v>
      </c>
      <c r="K2" s="231" t="s">
        <v>13</v>
      </c>
      <c r="L2" s="231" t="s">
        <v>14</v>
      </c>
      <c r="M2" s="231" t="s">
        <v>15</v>
      </c>
      <c r="N2" s="275"/>
      <c r="O2" s="276" t="s">
        <v>155</v>
      </c>
      <c r="P2" s="277"/>
      <c r="Q2" s="278"/>
      <c r="R2" s="276" t="s">
        <v>156</v>
      </c>
      <c r="S2" s="277"/>
      <c r="T2" s="278"/>
      <c r="U2" s="276" t="s">
        <v>157</v>
      </c>
      <c r="V2" s="277"/>
      <c r="W2" s="278"/>
      <c r="X2" s="276" t="s">
        <v>158</v>
      </c>
      <c r="Y2" s="277"/>
      <c r="Z2" s="278"/>
      <c r="AA2" s="279"/>
      <c r="AB2" s="275"/>
    </row>
    <row r="3" spans="1:30" ht="92.25" x14ac:dyDescent="0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75"/>
      <c r="O3" s="280" t="s">
        <v>159</v>
      </c>
      <c r="P3" s="280" t="s">
        <v>160</v>
      </c>
      <c r="Q3" s="280" t="s">
        <v>161</v>
      </c>
      <c r="R3" s="280" t="s">
        <v>159</v>
      </c>
      <c r="S3" s="280" t="s">
        <v>160</v>
      </c>
      <c r="T3" s="280" t="s">
        <v>161</v>
      </c>
      <c r="U3" s="280" t="s">
        <v>159</v>
      </c>
      <c r="V3" s="280" t="s">
        <v>160</v>
      </c>
      <c r="W3" s="280" t="s">
        <v>161</v>
      </c>
      <c r="X3" s="280" t="s">
        <v>159</v>
      </c>
      <c r="Y3" s="280" t="s">
        <v>160</v>
      </c>
      <c r="Z3" s="280" t="s">
        <v>161</v>
      </c>
      <c r="AA3" s="280" t="s">
        <v>162</v>
      </c>
      <c r="AB3" s="275"/>
      <c r="AC3" s="281" t="s">
        <v>163</v>
      </c>
    </row>
    <row r="4" spans="1:30" ht="15.75" x14ac:dyDescent="0.25">
      <c r="A4" s="4">
        <v>1</v>
      </c>
      <c r="B4" s="317" t="s">
        <v>197</v>
      </c>
      <c r="C4" s="318" t="s">
        <v>66</v>
      </c>
      <c r="D4" s="318">
        <v>2</v>
      </c>
      <c r="E4" s="283">
        <v>0.22083333333333333</v>
      </c>
      <c r="F4" s="284"/>
      <c r="G4" s="284"/>
      <c r="H4" s="283"/>
      <c r="I4" s="284"/>
      <c r="J4" s="284"/>
      <c r="K4" s="284">
        <v>1.3888888888888888E-2</v>
      </c>
      <c r="L4" s="285">
        <f>SUM(F4:K4)</f>
        <v>1.3888888888888888E-2</v>
      </c>
      <c r="M4" s="73">
        <f>E4+L4</f>
        <v>0.23472222222222222</v>
      </c>
      <c r="N4" s="286">
        <v>7.2916666666666671E-2</v>
      </c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8">
        <f>SUM(O4:Z4)</f>
        <v>0</v>
      </c>
      <c r="AB4" s="286">
        <f>N4+AA4</f>
        <v>7.2916666666666671E-2</v>
      </c>
      <c r="AC4" s="289">
        <f>M4+AB4</f>
        <v>0.30763888888888891</v>
      </c>
      <c r="AD4" s="319">
        <v>1</v>
      </c>
    </row>
    <row r="5" spans="1:30" ht="15.75" x14ac:dyDescent="0.25">
      <c r="A5" s="4">
        <v>2</v>
      </c>
      <c r="B5" s="317" t="s">
        <v>198</v>
      </c>
      <c r="C5" s="320" t="s">
        <v>168</v>
      </c>
      <c r="D5" s="320"/>
      <c r="E5" s="283">
        <v>0.27777777777777779</v>
      </c>
      <c r="F5" s="217"/>
      <c r="G5" s="217"/>
      <c r="H5" s="283"/>
      <c r="I5" s="217"/>
      <c r="J5" s="217"/>
      <c r="K5" s="217"/>
      <c r="L5" s="285">
        <f t="shared" ref="L5:L11" si="0">SUM(F5:K5)</f>
        <v>0</v>
      </c>
      <c r="M5" s="73">
        <f t="shared" ref="M5:M11" si="1">E5+L5</f>
        <v>0.27777777777777779</v>
      </c>
      <c r="N5" s="286">
        <v>7.3611111111111113E-2</v>
      </c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8">
        <f t="shared" ref="AA5:AA11" si="2">SUM(O5:Z5)</f>
        <v>0</v>
      </c>
      <c r="AB5" s="286">
        <f t="shared" ref="AB5:AB11" si="3">N5+AA5</f>
        <v>7.3611111111111113E-2</v>
      </c>
      <c r="AC5" s="289">
        <f t="shared" ref="AC5:AC11" si="4">M5+AB5</f>
        <v>0.35138888888888892</v>
      </c>
      <c r="AD5" s="321">
        <v>4</v>
      </c>
    </row>
    <row r="6" spans="1:30" ht="15.75" x14ac:dyDescent="0.25">
      <c r="A6" s="4">
        <v>3</v>
      </c>
      <c r="B6" s="317" t="s">
        <v>199</v>
      </c>
      <c r="C6" s="320"/>
      <c r="D6" s="320"/>
      <c r="E6" s="283">
        <v>0.23750000000000002</v>
      </c>
      <c r="F6" s="283"/>
      <c r="G6" s="217"/>
      <c r="H6" s="283"/>
      <c r="I6" s="217"/>
      <c r="J6" s="217">
        <v>2.7777777777777776E-2</v>
      </c>
      <c r="K6" s="217">
        <v>1.3888888888888888E-2</v>
      </c>
      <c r="L6" s="285">
        <f t="shared" si="0"/>
        <v>4.1666666666666664E-2</v>
      </c>
      <c r="M6" s="73">
        <f t="shared" si="1"/>
        <v>0.27916666666666667</v>
      </c>
      <c r="N6" s="286">
        <v>0.11319444444444444</v>
      </c>
      <c r="O6" s="287"/>
      <c r="P6" s="287"/>
      <c r="Q6" s="287"/>
      <c r="R6" s="287">
        <v>1.3888888888888888E-2</v>
      </c>
      <c r="S6" s="287"/>
      <c r="T6" s="287"/>
      <c r="U6" s="287">
        <v>1.3888888888888888E-2</v>
      </c>
      <c r="V6" s="287"/>
      <c r="W6" s="287"/>
      <c r="X6" s="287">
        <v>1.3888888888888888E-2</v>
      </c>
      <c r="Y6" s="287"/>
      <c r="Z6" s="287"/>
      <c r="AA6" s="288">
        <f t="shared" si="2"/>
        <v>4.1666666666666664E-2</v>
      </c>
      <c r="AB6" s="286">
        <f t="shared" si="3"/>
        <v>0.15486111111111112</v>
      </c>
      <c r="AC6" s="289">
        <f t="shared" si="4"/>
        <v>0.43402777777777779</v>
      </c>
      <c r="AD6" s="321">
        <v>6</v>
      </c>
    </row>
    <row r="7" spans="1:30" ht="31.5" x14ac:dyDescent="0.25">
      <c r="A7" s="4">
        <v>4</v>
      </c>
      <c r="B7" s="322" t="s">
        <v>200</v>
      </c>
      <c r="C7" s="318" t="s">
        <v>171</v>
      </c>
      <c r="D7" s="318"/>
      <c r="E7" s="283">
        <v>0.31666666666666665</v>
      </c>
      <c r="F7" s="283"/>
      <c r="G7" s="284"/>
      <c r="H7" s="283"/>
      <c r="I7" s="284"/>
      <c r="J7" s="284">
        <v>6.9444444444444448E-2</v>
      </c>
      <c r="K7" s="284"/>
      <c r="L7" s="285">
        <f t="shared" si="0"/>
        <v>6.9444444444444448E-2</v>
      </c>
      <c r="M7" s="73">
        <f t="shared" si="1"/>
        <v>0.38611111111111107</v>
      </c>
      <c r="N7" s="286">
        <v>0.13958333333333334</v>
      </c>
      <c r="O7" s="287"/>
      <c r="P7" s="287"/>
      <c r="Q7" s="287"/>
      <c r="R7" s="287"/>
      <c r="S7" s="287"/>
      <c r="T7" s="287"/>
      <c r="U7" s="287"/>
      <c r="V7" s="287"/>
      <c r="W7" s="287">
        <v>1.3888888888888888E-2</v>
      </c>
      <c r="X7" s="287"/>
      <c r="Y7" s="287"/>
      <c r="Z7" s="287"/>
      <c r="AA7" s="288">
        <f t="shared" si="2"/>
        <v>1.3888888888888888E-2</v>
      </c>
      <c r="AB7" s="286">
        <f t="shared" si="3"/>
        <v>0.15347222222222223</v>
      </c>
      <c r="AC7" s="289">
        <f t="shared" si="4"/>
        <v>0.5395833333333333</v>
      </c>
      <c r="AD7" s="321">
        <v>8</v>
      </c>
    </row>
    <row r="8" spans="1:30" ht="31.5" x14ac:dyDescent="0.25">
      <c r="A8" s="4">
        <v>5</v>
      </c>
      <c r="B8" s="322" t="s">
        <v>201</v>
      </c>
      <c r="C8" s="323" t="s">
        <v>181</v>
      </c>
      <c r="D8" s="320"/>
      <c r="E8" s="283">
        <v>0.18680555555555556</v>
      </c>
      <c r="F8" s="283">
        <v>1.3888888888888888E-2</v>
      </c>
      <c r="G8" s="284"/>
      <c r="H8" s="283"/>
      <c r="I8" s="284"/>
      <c r="J8" s="284">
        <v>4.1666666666666664E-2</v>
      </c>
      <c r="K8" s="284">
        <v>1.3888888888888888E-2</v>
      </c>
      <c r="L8" s="285">
        <f t="shared" si="0"/>
        <v>6.9444444444444448E-2</v>
      </c>
      <c r="M8" s="73">
        <f t="shared" si="1"/>
        <v>0.25624999999999998</v>
      </c>
      <c r="N8" s="286">
        <v>7.9166666666666663E-2</v>
      </c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8">
        <f t="shared" si="2"/>
        <v>0</v>
      </c>
      <c r="AB8" s="286">
        <f t="shared" si="3"/>
        <v>7.9166666666666663E-2</v>
      </c>
      <c r="AC8" s="289">
        <f t="shared" si="4"/>
        <v>0.33541666666666664</v>
      </c>
      <c r="AD8" s="319">
        <v>2</v>
      </c>
    </row>
    <row r="9" spans="1:30" ht="31.5" x14ac:dyDescent="0.25">
      <c r="A9" s="4">
        <v>6</v>
      </c>
      <c r="B9" s="322" t="s">
        <v>202</v>
      </c>
      <c r="C9" s="323"/>
      <c r="D9" s="320"/>
      <c r="E9" s="283">
        <v>0.29791666666666666</v>
      </c>
      <c r="F9" s="283"/>
      <c r="G9" s="284"/>
      <c r="H9" s="283"/>
      <c r="I9" s="284"/>
      <c r="J9" s="284">
        <v>5.5555555555555552E-2</v>
      </c>
      <c r="K9" s="284"/>
      <c r="L9" s="285">
        <f t="shared" si="0"/>
        <v>5.5555555555555552E-2</v>
      </c>
      <c r="M9" s="73">
        <f t="shared" si="1"/>
        <v>0.35347222222222219</v>
      </c>
      <c r="N9" s="286">
        <v>0.12569444444444444</v>
      </c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8">
        <f t="shared" si="2"/>
        <v>0</v>
      </c>
      <c r="AB9" s="286">
        <f t="shared" si="3"/>
        <v>0.12569444444444444</v>
      </c>
      <c r="AC9" s="289">
        <f t="shared" si="4"/>
        <v>0.47916666666666663</v>
      </c>
      <c r="AD9" s="321">
        <v>7</v>
      </c>
    </row>
    <row r="10" spans="1:30" ht="15.75" x14ac:dyDescent="0.25">
      <c r="A10" s="4">
        <v>7</v>
      </c>
      <c r="B10" s="324" t="s">
        <v>203</v>
      </c>
      <c r="C10" s="325" t="s">
        <v>186</v>
      </c>
      <c r="D10" s="318"/>
      <c r="E10" s="283">
        <v>0.24027777777777778</v>
      </c>
      <c r="F10" s="283"/>
      <c r="G10" s="284"/>
      <c r="H10" s="283"/>
      <c r="I10" s="284"/>
      <c r="J10" s="284"/>
      <c r="K10" s="284"/>
      <c r="L10" s="285">
        <f t="shared" si="0"/>
        <v>0</v>
      </c>
      <c r="M10" s="73">
        <f t="shared" si="1"/>
        <v>0.24027777777777778</v>
      </c>
      <c r="N10" s="286">
        <v>9.0972222222222218E-2</v>
      </c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>
        <v>2.0833333333333332E-2</v>
      </c>
      <c r="Z10" s="287"/>
      <c r="AA10" s="288">
        <f t="shared" si="2"/>
        <v>2.0833333333333332E-2</v>
      </c>
      <c r="AB10" s="286">
        <f t="shared" si="3"/>
        <v>0.11180555555555555</v>
      </c>
      <c r="AC10" s="289">
        <f t="shared" si="4"/>
        <v>0.3520833333333333</v>
      </c>
      <c r="AD10" s="321">
        <v>5</v>
      </c>
    </row>
    <row r="11" spans="1:30" ht="45" x14ac:dyDescent="0.25">
      <c r="A11" s="4">
        <v>8</v>
      </c>
      <c r="B11" s="326" t="s">
        <v>204</v>
      </c>
      <c r="C11" s="325" t="s">
        <v>190</v>
      </c>
      <c r="D11" s="318">
        <v>6</v>
      </c>
      <c r="E11" s="283">
        <v>0.19999999999999998</v>
      </c>
      <c r="F11" s="283">
        <v>6.9444444444444441E-3</v>
      </c>
      <c r="G11" s="284"/>
      <c r="H11" s="283"/>
      <c r="I11" s="284"/>
      <c r="J11" s="284"/>
      <c r="K11" s="284">
        <v>1.3888888888888888E-2</v>
      </c>
      <c r="L11" s="285">
        <f t="shared" si="0"/>
        <v>2.0833333333333332E-2</v>
      </c>
      <c r="M11" s="73">
        <f t="shared" si="1"/>
        <v>0.22083333333333333</v>
      </c>
      <c r="N11" s="309">
        <v>0.11180555555555556</v>
      </c>
      <c r="O11" s="310"/>
      <c r="P11" s="310"/>
      <c r="Q11" s="310"/>
      <c r="R11" s="312">
        <v>1.3888888888888888E-2</v>
      </c>
      <c r="S11" s="310"/>
      <c r="T11" s="310"/>
      <c r="U11" s="310"/>
      <c r="V11" s="310"/>
      <c r="W11" s="310"/>
      <c r="X11" s="310"/>
      <c r="Y11" s="310"/>
      <c r="Z11" s="310"/>
      <c r="AA11" s="288">
        <f t="shared" si="2"/>
        <v>1.3888888888888888E-2</v>
      </c>
      <c r="AB11" s="286">
        <f t="shared" si="3"/>
        <v>0.12569444444444444</v>
      </c>
      <c r="AC11" s="289">
        <f t="shared" si="4"/>
        <v>0.34652777777777777</v>
      </c>
      <c r="AD11" s="319">
        <v>3</v>
      </c>
    </row>
  </sheetData>
  <mergeCells count="24">
    <mergeCell ref="C8:C9"/>
    <mergeCell ref="D8:D9"/>
    <mergeCell ref="O2:Q2"/>
    <mergeCell ref="R2:T2"/>
    <mergeCell ref="U2:W2"/>
    <mergeCell ref="X2:Z2"/>
    <mergeCell ref="C5:C6"/>
    <mergeCell ref="D5:D6"/>
    <mergeCell ref="H2:H3"/>
    <mergeCell ref="I2:I3"/>
    <mergeCell ref="J2:J3"/>
    <mergeCell ref="K2:K3"/>
    <mergeCell ref="L2:L3"/>
    <mergeCell ref="M2:M3"/>
    <mergeCell ref="N1:N3"/>
    <mergeCell ref="O1:AA1"/>
    <mergeCell ref="AB1:AB3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E11" sqref="E11"/>
    </sheetView>
  </sheetViews>
  <sheetFormatPr defaultRowHeight="15" x14ac:dyDescent="0.25"/>
  <sheetData>
    <row r="1" spans="1:16" ht="16.5" thickBot="1" x14ac:dyDescent="0.3">
      <c r="A1" s="241" t="s">
        <v>249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6" x14ac:dyDescent="0.25">
      <c r="A2" s="242" t="s">
        <v>2</v>
      </c>
      <c r="B2" s="244" t="s">
        <v>5</v>
      </c>
      <c r="C2" s="245" t="s">
        <v>7</v>
      </c>
      <c r="D2" s="244" t="s">
        <v>8</v>
      </c>
      <c r="E2" s="244" t="s">
        <v>9</v>
      </c>
      <c r="F2" s="244" t="s">
        <v>10</v>
      </c>
      <c r="G2" s="244" t="s">
        <v>11</v>
      </c>
      <c r="H2" s="244" t="s">
        <v>12</v>
      </c>
      <c r="I2" s="245" t="s">
        <v>14</v>
      </c>
      <c r="J2" s="244" t="s">
        <v>15</v>
      </c>
    </row>
    <row r="3" spans="1:16" ht="15.75" thickBot="1" x14ac:dyDescent="0.3">
      <c r="A3" s="243"/>
      <c r="B3" s="231"/>
      <c r="C3" s="235"/>
      <c r="D3" s="231"/>
      <c r="E3" s="231"/>
      <c r="F3" s="231"/>
      <c r="G3" s="231"/>
      <c r="H3" s="231"/>
      <c r="I3" s="235"/>
      <c r="J3" s="231"/>
    </row>
    <row r="4" spans="1:16" ht="17.25" thickTop="1" thickBot="1" x14ac:dyDescent="0.3">
      <c r="A4" s="378">
        <v>1</v>
      </c>
      <c r="B4" s="379" t="s">
        <v>186</v>
      </c>
      <c r="C4" s="380">
        <v>0.7104166666666667</v>
      </c>
      <c r="D4" s="381"/>
      <c r="E4" s="381"/>
      <c r="F4" s="381">
        <v>4.1666666666666664E-2</v>
      </c>
      <c r="G4" s="381">
        <v>4.1666666666666664E-2</v>
      </c>
      <c r="H4" s="381"/>
      <c r="I4" s="382">
        <f t="shared" ref="I4:I10" si="0">SUM(D4:H4)</f>
        <v>8.3333333333333329E-2</v>
      </c>
      <c r="J4" s="383">
        <f t="shared" ref="J4:J10" si="1">C4+I4</f>
        <v>0.79375000000000007</v>
      </c>
    </row>
    <row r="5" spans="1:16" ht="17.25" thickTop="1" thickBot="1" x14ac:dyDescent="0.3">
      <c r="A5" s="378">
        <v>2</v>
      </c>
      <c r="B5" s="384" t="s">
        <v>193</v>
      </c>
      <c r="C5" s="385">
        <v>0.76041666666666663</v>
      </c>
      <c r="D5" s="386">
        <v>4.1666666666666664E-2</v>
      </c>
      <c r="E5" s="386"/>
      <c r="F5" s="386">
        <v>4.1666666666666664E-2</v>
      </c>
      <c r="G5" s="386">
        <v>4.1666666666666664E-2</v>
      </c>
      <c r="H5" s="386"/>
      <c r="I5" s="382">
        <f t="shared" si="0"/>
        <v>0.125</v>
      </c>
      <c r="J5" s="383">
        <f t="shared" si="1"/>
        <v>0.88541666666666663</v>
      </c>
    </row>
    <row r="6" spans="1:16" ht="33" thickTop="1" thickBot="1" x14ac:dyDescent="0.3">
      <c r="A6" s="378">
        <v>3</v>
      </c>
      <c r="B6" s="387" t="s">
        <v>250</v>
      </c>
      <c r="C6" s="380">
        <v>0.75624999999999998</v>
      </c>
      <c r="D6" s="388"/>
      <c r="E6" s="388"/>
      <c r="F6" s="388">
        <v>8.3333333333333329E-2</v>
      </c>
      <c r="G6" s="388">
        <v>9.7222222222222224E-2</v>
      </c>
      <c r="H6" s="388">
        <v>2.0833333333333332E-2</v>
      </c>
      <c r="I6" s="382">
        <f t="shared" si="0"/>
        <v>0.2013888888888889</v>
      </c>
      <c r="J6" s="383">
        <f t="shared" si="1"/>
        <v>0.95763888888888893</v>
      </c>
    </row>
    <row r="7" spans="1:16" ht="27" thickTop="1" thickBot="1" x14ac:dyDescent="0.3">
      <c r="A7" s="378">
        <v>4</v>
      </c>
      <c r="B7" s="389" t="s">
        <v>251</v>
      </c>
      <c r="C7" s="390">
        <v>0.99861111111111101</v>
      </c>
      <c r="D7" s="386"/>
      <c r="E7" s="386"/>
      <c r="F7" s="386">
        <v>4.1666666666666664E-2</v>
      </c>
      <c r="G7" s="386">
        <v>0.56944444444444442</v>
      </c>
      <c r="H7" s="386"/>
      <c r="I7" s="382">
        <f t="shared" si="0"/>
        <v>0.61111111111111105</v>
      </c>
      <c r="J7" s="383">
        <f t="shared" si="1"/>
        <v>1.6097222222222221</v>
      </c>
    </row>
    <row r="8" spans="1:16" ht="33" thickTop="1" thickBot="1" x14ac:dyDescent="0.3">
      <c r="A8" s="378">
        <v>5</v>
      </c>
      <c r="B8" s="379" t="s">
        <v>66</v>
      </c>
      <c r="C8" s="380">
        <v>0.70416666666666661</v>
      </c>
      <c r="D8" s="388">
        <v>0.125</v>
      </c>
      <c r="E8" s="388"/>
      <c r="F8" s="388"/>
      <c r="G8" s="388">
        <v>0.23611111111111113</v>
      </c>
      <c r="H8" s="388"/>
      <c r="I8" s="382">
        <f t="shared" si="0"/>
        <v>0.36111111111111116</v>
      </c>
      <c r="J8" s="391" t="s">
        <v>252</v>
      </c>
      <c r="K8" s="392"/>
    </row>
    <row r="9" spans="1:16" ht="17.25" thickTop="1" thickBot="1" x14ac:dyDescent="0.3">
      <c r="A9" s="378">
        <v>6</v>
      </c>
      <c r="B9" s="379" t="s">
        <v>48</v>
      </c>
      <c r="C9" s="380">
        <v>0.48749999999999999</v>
      </c>
      <c r="D9" s="388"/>
      <c r="E9" s="388"/>
      <c r="F9" s="388"/>
      <c r="G9" s="388"/>
      <c r="H9" s="388"/>
      <c r="I9" s="382">
        <f t="shared" si="0"/>
        <v>0</v>
      </c>
      <c r="J9" s="383">
        <f t="shared" si="1"/>
        <v>0.48749999999999999</v>
      </c>
    </row>
    <row r="10" spans="1:16" ht="33" thickTop="1" thickBot="1" x14ac:dyDescent="0.3">
      <c r="A10" s="378">
        <v>7</v>
      </c>
      <c r="B10" s="379" t="s">
        <v>229</v>
      </c>
      <c r="C10" s="380">
        <v>0.60486111111111118</v>
      </c>
      <c r="D10" s="388">
        <v>0.125</v>
      </c>
      <c r="E10" s="388"/>
      <c r="F10" s="388"/>
      <c r="G10" s="388">
        <v>0.10416666666666667</v>
      </c>
      <c r="H10" s="388"/>
      <c r="I10" s="382">
        <f t="shared" si="0"/>
        <v>0.22916666666666669</v>
      </c>
      <c r="J10" s="383">
        <f t="shared" si="1"/>
        <v>0.83402777777777781</v>
      </c>
    </row>
    <row r="11" spans="1:16" ht="15.75" thickTop="1" x14ac:dyDescent="0.25">
      <c r="B11" t="s">
        <v>253</v>
      </c>
    </row>
    <row r="13" spans="1:16" x14ac:dyDescent="0.25">
      <c r="A13" s="393"/>
      <c r="B13" s="273" t="s">
        <v>7</v>
      </c>
      <c r="C13" s="274" t="s">
        <v>254</v>
      </c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3" t="s">
        <v>154</v>
      </c>
    </row>
    <row r="14" spans="1:16" x14ac:dyDescent="0.25">
      <c r="A14" s="393"/>
      <c r="B14" s="275"/>
      <c r="C14" s="276" t="s">
        <v>155</v>
      </c>
      <c r="D14" s="277"/>
      <c r="E14" s="278"/>
      <c r="F14" s="276" t="s">
        <v>156</v>
      </c>
      <c r="G14" s="277"/>
      <c r="H14" s="278"/>
      <c r="I14" s="276" t="s">
        <v>157</v>
      </c>
      <c r="J14" s="277"/>
      <c r="K14" s="278"/>
      <c r="L14" s="276" t="s">
        <v>158</v>
      </c>
      <c r="M14" s="277"/>
      <c r="N14" s="278"/>
      <c r="O14" s="279"/>
      <c r="P14" s="275"/>
    </row>
    <row r="15" spans="1:16" ht="92.25" x14ac:dyDescent="0.25">
      <c r="A15" s="394"/>
      <c r="B15" s="327"/>
      <c r="C15" s="328" t="s">
        <v>159</v>
      </c>
      <c r="D15" s="328" t="s">
        <v>160</v>
      </c>
      <c r="E15" s="328" t="s">
        <v>161</v>
      </c>
      <c r="F15" s="328" t="s">
        <v>159</v>
      </c>
      <c r="G15" s="328" t="s">
        <v>160</v>
      </c>
      <c r="H15" s="328" t="s">
        <v>161</v>
      </c>
      <c r="I15" s="328" t="s">
        <v>159</v>
      </c>
      <c r="J15" s="328" t="s">
        <v>160</v>
      </c>
      <c r="K15" s="328" t="s">
        <v>161</v>
      </c>
      <c r="L15" s="328" t="s">
        <v>159</v>
      </c>
      <c r="M15" s="328" t="s">
        <v>160</v>
      </c>
      <c r="N15" s="328" t="s">
        <v>161</v>
      </c>
      <c r="O15" s="328" t="s">
        <v>162</v>
      </c>
      <c r="P15" s="327"/>
    </row>
    <row r="16" spans="1:16" ht="16.5" thickBot="1" x14ac:dyDescent="0.3">
      <c r="A16" s="395" t="s">
        <v>186</v>
      </c>
      <c r="B16" s="396">
        <v>3.888888888888889E-2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8">
        <f>SUM(C16:N16)</f>
        <v>0</v>
      </c>
      <c r="P16" s="396">
        <f>O16+B16</f>
        <v>3.888888888888889E-2</v>
      </c>
    </row>
    <row r="17" spans="1:16" ht="17.25" thickTop="1" thickBot="1" x14ac:dyDescent="0.3">
      <c r="A17" s="397" t="s">
        <v>193</v>
      </c>
      <c r="B17" s="396">
        <v>4.9999999999999996E-2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8">
        <f t="shared" ref="O17:O22" si="2">SUM(C17:N17)</f>
        <v>0</v>
      </c>
      <c r="P17" s="396">
        <f t="shared" ref="P17:P22" si="3">O17+B17</f>
        <v>4.9999999999999996E-2</v>
      </c>
    </row>
    <row r="18" spans="1:16" ht="33" thickTop="1" thickBot="1" x14ac:dyDescent="0.3">
      <c r="A18" s="398" t="s">
        <v>250</v>
      </c>
      <c r="B18" s="396">
        <v>6.5972222222222224E-2</v>
      </c>
      <c r="C18" s="287"/>
      <c r="D18" s="287"/>
      <c r="E18" s="287"/>
      <c r="F18" s="287">
        <v>1.3888888888888888E-2</v>
      </c>
      <c r="G18" s="287"/>
      <c r="H18" s="287"/>
      <c r="I18" s="287"/>
      <c r="J18" s="287"/>
      <c r="K18" s="287"/>
      <c r="L18" s="287"/>
      <c r="M18" s="287"/>
      <c r="N18" s="287"/>
      <c r="O18" s="288">
        <f t="shared" si="2"/>
        <v>1.3888888888888888E-2</v>
      </c>
      <c r="P18" s="396">
        <f t="shared" si="3"/>
        <v>7.9861111111111105E-2</v>
      </c>
    </row>
    <row r="19" spans="1:16" ht="27" thickTop="1" thickBot="1" x14ac:dyDescent="0.3">
      <c r="A19" s="399" t="s">
        <v>251</v>
      </c>
      <c r="B19" s="396">
        <v>6.805555555555555E-2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8">
        <f t="shared" si="2"/>
        <v>0</v>
      </c>
      <c r="P19" s="396">
        <f t="shared" si="3"/>
        <v>6.805555555555555E-2</v>
      </c>
    </row>
    <row r="20" spans="1:16" ht="33" thickTop="1" thickBot="1" x14ac:dyDescent="0.3">
      <c r="A20" s="400" t="s">
        <v>66</v>
      </c>
      <c r="B20" s="396">
        <v>4.9999999999999996E-2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8">
        <f t="shared" si="2"/>
        <v>0</v>
      </c>
      <c r="P20" s="396">
        <f t="shared" si="3"/>
        <v>4.9999999999999996E-2</v>
      </c>
    </row>
    <row r="21" spans="1:16" ht="17.25" thickTop="1" thickBot="1" x14ac:dyDescent="0.3">
      <c r="A21" s="400" t="s">
        <v>48</v>
      </c>
      <c r="B21" s="396">
        <v>2.1527777777777781E-2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8">
        <f t="shared" si="2"/>
        <v>0</v>
      </c>
      <c r="P21" s="396">
        <f t="shared" si="3"/>
        <v>2.1527777777777781E-2</v>
      </c>
    </row>
    <row r="22" spans="1:16" ht="32.25" thickTop="1" x14ac:dyDescent="0.25">
      <c r="A22" s="400" t="s">
        <v>229</v>
      </c>
      <c r="B22" s="396">
        <v>1.9444444444444445E-2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8">
        <f t="shared" si="2"/>
        <v>0</v>
      </c>
      <c r="P22" s="396">
        <f t="shared" si="3"/>
        <v>1.9444444444444445E-2</v>
      </c>
    </row>
  </sheetData>
  <mergeCells count="19">
    <mergeCell ref="J2:J3"/>
    <mergeCell ref="A13:A15"/>
    <mergeCell ref="B13:B15"/>
    <mergeCell ref="C13:O13"/>
    <mergeCell ref="P13:P15"/>
    <mergeCell ref="C14:E14"/>
    <mergeCell ref="F14:H14"/>
    <mergeCell ref="I14:K14"/>
    <mergeCell ref="L14:N14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I16" sqref="I16"/>
    </sheetView>
  </sheetViews>
  <sheetFormatPr defaultRowHeight="15" x14ac:dyDescent="0.25"/>
  <cols>
    <col min="2" max="2" width="16.5703125" style="88" customWidth="1"/>
    <col min="3" max="3" width="12.42578125" customWidth="1"/>
    <col min="5" max="6" width="11.5703125" customWidth="1"/>
    <col min="11" max="11" width="9.42578125" bestFit="1" customWidth="1"/>
  </cols>
  <sheetData>
    <row r="1" spans="1:6" ht="15.75" customHeight="1" x14ac:dyDescent="0.25">
      <c r="A1" s="236" t="s">
        <v>43</v>
      </c>
      <c r="B1" s="236"/>
      <c r="C1" s="236"/>
      <c r="D1" s="236"/>
      <c r="E1" s="236"/>
      <c r="F1" s="236"/>
    </row>
    <row r="2" spans="1:6" ht="15.75" customHeight="1" x14ac:dyDescent="0.25">
      <c r="A2" s="237"/>
      <c r="B2" s="237"/>
      <c r="C2" s="237"/>
      <c r="D2" s="237"/>
      <c r="E2" s="237"/>
      <c r="F2" s="237"/>
    </row>
    <row r="3" spans="1:6" ht="15" customHeight="1" x14ac:dyDescent="0.25">
      <c r="A3" s="231" t="s">
        <v>2</v>
      </c>
      <c r="B3" s="231" t="s">
        <v>4</v>
      </c>
      <c r="C3" s="231" t="s">
        <v>5</v>
      </c>
      <c r="D3" s="231" t="s">
        <v>44</v>
      </c>
      <c r="E3" s="231" t="s">
        <v>14</v>
      </c>
      <c r="F3" s="231" t="s">
        <v>15</v>
      </c>
    </row>
    <row r="4" spans="1:6" ht="15" customHeight="1" x14ac:dyDescent="0.25">
      <c r="A4" s="232"/>
      <c r="B4" s="235"/>
      <c r="C4" s="232"/>
      <c r="D4" s="232"/>
      <c r="E4" s="232"/>
      <c r="F4" s="232"/>
    </row>
    <row r="5" spans="1:6" ht="15.75" x14ac:dyDescent="0.25">
      <c r="A5" s="4">
        <v>1</v>
      </c>
      <c r="B5" s="72" t="s">
        <v>17</v>
      </c>
      <c r="C5" s="7" t="s">
        <v>18</v>
      </c>
      <c r="D5" s="9">
        <v>4.9999999999999996E-2</v>
      </c>
      <c r="E5" s="73"/>
      <c r="F5" s="9">
        <f>$E$5+$D$5</f>
        <v>4.9999999999999996E-2</v>
      </c>
    </row>
    <row r="6" spans="1:6" ht="15.75" x14ac:dyDescent="0.25">
      <c r="A6" s="4">
        <v>2</v>
      </c>
      <c r="B6" s="72" t="s">
        <v>19</v>
      </c>
      <c r="C6" s="15"/>
      <c r="D6" s="9">
        <v>8.6111111111111124E-2</v>
      </c>
      <c r="E6" s="73"/>
      <c r="F6" s="9">
        <f t="shared" ref="F6:F23" si="0">E6+D6</f>
        <v>8.6111111111111124E-2</v>
      </c>
    </row>
    <row r="7" spans="1:6" ht="15.75" x14ac:dyDescent="0.25">
      <c r="A7" s="4">
        <v>3</v>
      </c>
      <c r="B7" s="72" t="s">
        <v>20</v>
      </c>
      <c r="C7" s="15"/>
      <c r="D7" s="9">
        <v>7.3611111111111113E-2</v>
      </c>
      <c r="E7" s="73"/>
      <c r="F7" s="9">
        <f t="shared" si="0"/>
        <v>7.3611111111111113E-2</v>
      </c>
    </row>
    <row r="8" spans="1:6" ht="16.5" thickBot="1" x14ac:dyDescent="0.3">
      <c r="A8" s="4">
        <v>4</v>
      </c>
      <c r="B8" s="74" t="s">
        <v>21</v>
      </c>
      <c r="C8" s="75"/>
      <c r="D8" s="9">
        <v>0.10069444444444443</v>
      </c>
      <c r="E8" s="73"/>
      <c r="F8" s="9">
        <f t="shared" si="0"/>
        <v>0.10069444444444443</v>
      </c>
    </row>
    <row r="9" spans="1:6" ht="15.75" x14ac:dyDescent="0.25">
      <c r="A9" s="4">
        <v>5</v>
      </c>
      <c r="B9" s="76" t="s">
        <v>22</v>
      </c>
      <c r="C9" s="7" t="s">
        <v>23</v>
      </c>
      <c r="D9" s="9">
        <v>7.9861111111111105E-2</v>
      </c>
      <c r="E9" s="73"/>
      <c r="F9" s="9">
        <f t="shared" si="0"/>
        <v>7.9861111111111105E-2</v>
      </c>
    </row>
    <row r="10" spans="1:6" ht="15.75" x14ac:dyDescent="0.25">
      <c r="A10" s="4">
        <v>6</v>
      </c>
      <c r="B10" s="77" t="s">
        <v>24</v>
      </c>
      <c r="C10" s="15"/>
      <c r="D10" s="9">
        <v>9.2361111111111116E-2</v>
      </c>
      <c r="E10" s="73"/>
      <c r="F10" s="9">
        <f t="shared" si="0"/>
        <v>9.2361111111111116E-2</v>
      </c>
    </row>
    <row r="11" spans="1:6" ht="15.75" x14ac:dyDescent="0.25">
      <c r="A11" s="4">
        <v>7</v>
      </c>
      <c r="B11" s="77" t="s">
        <v>25</v>
      </c>
      <c r="C11" s="15"/>
      <c r="D11" s="9">
        <v>0.13680555555555554</v>
      </c>
      <c r="E11" s="73"/>
      <c r="F11" s="9">
        <f t="shared" si="0"/>
        <v>0.13680555555555554</v>
      </c>
    </row>
    <row r="12" spans="1:6" ht="25.5" customHeight="1" x14ac:dyDescent="0.25">
      <c r="A12" s="4">
        <v>8</v>
      </c>
      <c r="B12" s="78" t="s">
        <v>26</v>
      </c>
      <c r="C12" s="49" t="s">
        <v>45</v>
      </c>
      <c r="D12" s="9">
        <v>7.8472222222222221E-2</v>
      </c>
      <c r="E12" s="73"/>
      <c r="F12" s="9">
        <f t="shared" si="0"/>
        <v>7.8472222222222221E-2</v>
      </c>
    </row>
    <row r="13" spans="1:6" ht="15.75" x14ac:dyDescent="0.25">
      <c r="A13" s="4">
        <v>9</v>
      </c>
      <c r="B13" s="50" t="s">
        <v>28</v>
      </c>
      <c r="C13" s="49"/>
      <c r="D13" s="9">
        <v>8.4027777777777771E-2</v>
      </c>
      <c r="E13" s="73"/>
      <c r="F13" s="9">
        <f t="shared" si="0"/>
        <v>8.4027777777777771E-2</v>
      </c>
    </row>
    <row r="14" spans="1:6" ht="25.5" x14ac:dyDescent="0.25">
      <c r="A14" s="4">
        <v>10</v>
      </c>
      <c r="B14" s="50" t="s">
        <v>29</v>
      </c>
      <c r="C14" s="49"/>
      <c r="D14" s="9">
        <v>0.10277777777777779</v>
      </c>
      <c r="E14" s="73"/>
      <c r="F14" s="9">
        <f t="shared" si="0"/>
        <v>0.10277777777777779</v>
      </c>
    </row>
    <row r="15" spans="1:6" ht="16.5" thickBot="1" x14ac:dyDescent="0.3">
      <c r="A15" s="4">
        <v>11</v>
      </c>
      <c r="B15" s="79" t="s">
        <v>30</v>
      </c>
      <c r="C15" s="78"/>
      <c r="D15" s="9">
        <v>0.17013888888888887</v>
      </c>
      <c r="E15" s="73"/>
      <c r="F15" s="9">
        <f t="shared" si="0"/>
        <v>0.17013888888888887</v>
      </c>
    </row>
    <row r="16" spans="1:6" ht="15.75" x14ac:dyDescent="0.25">
      <c r="A16" s="4">
        <v>12</v>
      </c>
      <c r="B16" s="80" t="s">
        <v>46</v>
      </c>
      <c r="C16" s="8" t="s">
        <v>32</v>
      </c>
      <c r="D16" s="9">
        <v>6.805555555555555E-2</v>
      </c>
      <c r="E16" s="73"/>
      <c r="F16" s="9">
        <f t="shared" si="0"/>
        <v>6.805555555555555E-2</v>
      </c>
    </row>
    <row r="17" spans="1:6" ht="15.75" x14ac:dyDescent="0.25">
      <c r="A17" s="4">
        <v>13</v>
      </c>
      <c r="B17" s="81" t="s">
        <v>33</v>
      </c>
      <c r="C17" s="16"/>
      <c r="D17" s="9">
        <v>7.1527777777777787E-2</v>
      </c>
      <c r="E17" s="73"/>
      <c r="F17" s="9">
        <f t="shared" si="0"/>
        <v>7.1527777777777787E-2</v>
      </c>
    </row>
    <row r="18" spans="1:6" ht="16.5" thickBot="1" x14ac:dyDescent="0.3">
      <c r="A18" s="4">
        <v>14</v>
      </c>
      <c r="B18" s="82" t="s">
        <v>34</v>
      </c>
      <c r="C18" s="80"/>
      <c r="D18" s="9">
        <v>0.24652777777777779</v>
      </c>
      <c r="E18" s="73"/>
      <c r="F18" s="9">
        <f t="shared" si="0"/>
        <v>0.24652777777777779</v>
      </c>
    </row>
    <row r="19" spans="1:6" ht="15.75" x14ac:dyDescent="0.25">
      <c r="A19" s="4">
        <v>15</v>
      </c>
      <c r="B19" s="76" t="s">
        <v>35</v>
      </c>
      <c r="C19" s="83" t="s">
        <v>36</v>
      </c>
      <c r="D19" s="9">
        <v>0.1673611111111111</v>
      </c>
      <c r="E19" s="73">
        <v>2.7777777777777776E-2</v>
      </c>
      <c r="F19" s="9">
        <f t="shared" si="0"/>
        <v>0.19513888888888886</v>
      </c>
    </row>
    <row r="20" spans="1:6" ht="15.75" x14ac:dyDescent="0.25">
      <c r="A20" s="4">
        <v>16</v>
      </c>
      <c r="B20" s="77" t="s">
        <v>37</v>
      </c>
      <c r="C20" s="63"/>
      <c r="D20" s="9">
        <v>9.0972222222222218E-2</v>
      </c>
      <c r="E20" s="73"/>
      <c r="F20" s="9">
        <f t="shared" si="0"/>
        <v>9.0972222222222218E-2</v>
      </c>
    </row>
    <row r="21" spans="1:6" ht="15.75" x14ac:dyDescent="0.25">
      <c r="A21" s="4">
        <v>17</v>
      </c>
      <c r="B21" s="77" t="s">
        <v>38</v>
      </c>
      <c r="C21" s="63"/>
      <c r="D21" s="9">
        <v>7.1527777777777787E-2</v>
      </c>
      <c r="E21" s="73">
        <v>6.9444444444444441E-3</v>
      </c>
      <c r="F21" s="9">
        <f t="shared" si="0"/>
        <v>7.8472222222222235E-2</v>
      </c>
    </row>
    <row r="22" spans="1:6" ht="15.75" x14ac:dyDescent="0.25">
      <c r="A22" s="64">
        <v>18</v>
      </c>
      <c r="B22" s="84" t="s">
        <v>39</v>
      </c>
      <c r="C22" s="63"/>
      <c r="D22" s="17">
        <v>5.1388888888888894E-2</v>
      </c>
      <c r="E22" s="85"/>
      <c r="F22" s="17">
        <f t="shared" si="0"/>
        <v>5.1388888888888894E-2</v>
      </c>
    </row>
    <row r="23" spans="1:6" ht="25.5" x14ac:dyDescent="0.25">
      <c r="A23" s="4">
        <v>19</v>
      </c>
      <c r="B23" s="50" t="s">
        <v>40</v>
      </c>
      <c r="C23" s="86"/>
      <c r="D23" s="9">
        <v>7.9166666666666663E-2</v>
      </c>
      <c r="E23" s="73">
        <v>2.0833333333333332E-2</v>
      </c>
      <c r="F23" s="9">
        <f t="shared" si="0"/>
        <v>9.9999999999999992E-2</v>
      </c>
    </row>
    <row r="24" spans="1:6" ht="15.75" x14ac:dyDescent="0.25">
      <c r="A24" s="87" t="s">
        <v>47</v>
      </c>
      <c r="B24" s="50" t="s">
        <v>41</v>
      </c>
      <c r="C24" s="36" t="s">
        <v>48</v>
      </c>
      <c r="D24" s="9">
        <v>7.5694444444444439E-2</v>
      </c>
      <c r="E24" s="36"/>
      <c r="F24" s="9">
        <v>7.5694444444444439E-2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12"/>
  <sheetViews>
    <sheetView workbookViewId="0">
      <selection sqref="A1:AD14"/>
    </sheetView>
  </sheetViews>
  <sheetFormatPr defaultRowHeight="15" x14ac:dyDescent="0.25"/>
  <sheetData>
    <row r="3" spans="2:30" x14ac:dyDescent="0.25">
      <c r="B3" s="36"/>
      <c r="C3" s="36" t="s">
        <v>255</v>
      </c>
      <c r="D3" s="36"/>
      <c r="E3" s="36"/>
      <c r="F3" s="36"/>
      <c r="G3" s="36"/>
      <c r="H3" s="36"/>
      <c r="I3" s="36"/>
      <c r="J3" s="36"/>
      <c r="K3" s="401" t="s">
        <v>7</v>
      </c>
      <c r="L3" s="274" t="s">
        <v>73</v>
      </c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401" t="s">
        <v>154</v>
      </c>
      <c r="Z3" s="36"/>
      <c r="AA3" s="36"/>
      <c r="AB3" s="36"/>
      <c r="AC3" s="36"/>
      <c r="AD3" s="36"/>
    </row>
    <row r="4" spans="2:30" x14ac:dyDescent="0.25">
      <c r="B4" s="248" t="s">
        <v>5</v>
      </c>
      <c r="C4" s="248" t="s">
        <v>7</v>
      </c>
      <c r="D4" s="248" t="s">
        <v>8</v>
      </c>
      <c r="E4" s="248" t="s">
        <v>9</v>
      </c>
      <c r="F4" s="248" t="s">
        <v>10</v>
      </c>
      <c r="G4" s="248" t="s">
        <v>11</v>
      </c>
      <c r="H4" s="248" t="s">
        <v>12</v>
      </c>
      <c r="I4" s="248" t="s">
        <v>14</v>
      </c>
      <c r="J4" s="248" t="s">
        <v>15</v>
      </c>
      <c r="K4" s="401"/>
      <c r="L4" s="274" t="s">
        <v>155</v>
      </c>
      <c r="M4" s="274"/>
      <c r="N4" s="274"/>
      <c r="O4" s="274" t="s">
        <v>156</v>
      </c>
      <c r="P4" s="274"/>
      <c r="Q4" s="274"/>
      <c r="R4" s="274" t="s">
        <v>157</v>
      </c>
      <c r="S4" s="274"/>
      <c r="T4" s="274"/>
      <c r="U4" s="274" t="s">
        <v>158</v>
      </c>
      <c r="V4" s="274"/>
      <c r="W4" s="274"/>
      <c r="X4" s="279" t="s">
        <v>153</v>
      </c>
      <c r="Y4" s="401"/>
      <c r="Z4" s="36" t="s">
        <v>71</v>
      </c>
      <c r="AA4" s="36"/>
      <c r="AB4" s="36"/>
      <c r="AC4" s="36"/>
      <c r="AD4" s="36"/>
    </row>
    <row r="5" spans="2:30" ht="92.25" x14ac:dyDescent="0.25">
      <c r="B5" s="248"/>
      <c r="C5" s="248"/>
      <c r="D5" s="248"/>
      <c r="E5" s="248"/>
      <c r="F5" s="248"/>
      <c r="G5" s="248"/>
      <c r="H5" s="248"/>
      <c r="I5" s="248"/>
      <c r="J5" s="248"/>
      <c r="K5" s="401"/>
      <c r="L5" s="328" t="s">
        <v>159</v>
      </c>
      <c r="M5" s="328" t="s">
        <v>160</v>
      </c>
      <c r="N5" s="328" t="s">
        <v>161</v>
      </c>
      <c r="O5" s="328" t="s">
        <v>159</v>
      </c>
      <c r="P5" s="328" t="s">
        <v>160</v>
      </c>
      <c r="Q5" s="328" t="s">
        <v>161</v>
      </c>
      <c r="R5" s="328" t="s">
        <v>159</v>
      </c>
      <c r="S5" s="328" t="s">
        <v>160</v>
      </c>
      <c r="T5" s="328" t="s">
        <v>161</v>
      </c>
      <c r="U5" s="328" t="s">
        <v>159</v>
      </c>
      <c r="V5" s="328" t="s">
        <v>160</v>
      </c>
      <c r="W5" s="328" t="s">
        <v>161</v>
      </c>
      <c r="X5" s="328" t="s">
        <v>162</v>
      </c>
      <c r="Y5" s="401"/>
      <c r="Z5" s="329" t="s">
        <v>256</v>
      </c>
      <c r="AA5" s="329" t="s">
        <v>257</v>
      </c>
      <c r="AB5" s="329" t="s">
        <v>163</v>
      </c>
      <c r="AC5" s="329" t="s">
        <v>258</v>
      </c>
      <c r="AD5" s="329" t="s">
        <v>259</v>
      </c>
    </row>
    <row r="6" spans="2:30" ht="16.5" thickBot="1" x14ac:dyDescent="0.3">
      <c r="B6" s="402" t="s">
        <v>186</v>
      </c>
      <c r="C6" s="403">
        <v>0.7104166666666667</v>
      </c>
      <c r="D6" s="404"/>
      <c r="E6" s="404"/>
      <c r="F6" s="404">
        <v>4.1666666666666664E-2</v>
      </c>
      <c r="G6" s="404">
        <v>4.1666666666666664E-2</v>
      </c>
      <c r="H6" s="404"/>
      <c r="I6" s="404">
        <f t="shared" ref="I6:I12" si="0">SUM(D6:H6)</f>
        <v>8.3333333333333329E-2</v>
      </c>
      <c r="J6" s="404">
        <f t="shared" ref="J6:J12" si="1">C6+I6</f>
        <v>0.79375000000000007</v>
      </c>
      <c r="K6" s="405">
        <v>3.888888888888889E-2</v>
      </c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7">
        <f>SUM(L6:W6)</f>
        <v>0</v>
      </c>
      <c r="Y6" s="405">
        <f>X6+K6</f>
        <v>3.888888888888889E-2</v>
      </c>
      <c r="Z6" s="408">
        <v>0.14444444444444446</v>
      </c>
      <c r="AA6" s="408"/>
      <c r="AB6" s="409">
        <f>Z6+AA6</f>
        <v>0.14444444444444446</v>
      </c>
      <c r="AC6" s="410">
        <f>J6+Y6+AB6</f>
        <v>0.97708333333333341</v>
      </c>
      <c r="AD6" s="411">
        <v>2</v>
      </c>
    </row>
    <row r="7" spans="2:30" ht="17.25" thickTop="1" thickBot="1" x14ac:dyDescent="0.3">
      <c r="B7" s="412" t="s">
        <v>193</v>
      </c>
      <c r="C7" s="385">
        <v>0.76041666666666663</v>
      </c>
      <c r="D7" s="386">
        <v>4.1666666666666664E-2</v>
      </c>
      <c r="E7" s="386"/>
      <c r="F7" s="386">
        <v>4.1666666666666664E-2</v>
      </c>
      <c r="G7" s="386">
        <v>4.1666666666666664E-2</v>
      </c>
      <c r="H7" s="386"/>
      <c r="I7" s="381">
        <f t="shared" si="0"/>
        <v>0.125</v>
      </c>
      <c r="J7" s="381">
        <f t="shared" si="1"/>
        <v>0.88541666666666663</v>
      </c>
      <c r="K7" s="413">
        <v>4.9999999999999996E-2</v>
      </c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>
        <f t="shared" ref="X7:X12" si="2">SUM(L7:W7)</f>
        <v>0</v>
      </c>
      <c r="Y7" s="413">
        <f t="shared" ref="Y7:Y12" si="3">X7+K7</f>
        <v>4.9999999999999996E-2</v>
      </c>
      <c r="Z7" s="416">
        <v>0.20694444444444446</v>
      </c>
      <c r="AA7" s="416">
        <v>2.7777777777777776E-2</v>
      </c>
      <c r="AB7" s="417">
        <f t="shared" ref="AB7:AB12" si="4">Z7+AA7</f>
        <v>0.23472222222222222</v>
      </c>
      <c r="AC7" s="418" t="s">
        <v>260</v>
      </c>
      <c r="AD7" s="419">
        <v>4</v>
      </c>
    </row>
    <row r="8" spans="2:30" ht="33" thickTop="1" thickBot="1" x14ac:dyDescent="0.3">
      <c r="B8" s="420" t="s">
        <v>250</v>
      </c>
      <c r="C8" s="380">
        <v>0.75624999999999998</v>
      </c>
      <c r="D8" s="388"/>
      <c r="E8" s="388"/>
      <c r="F8" s="388">
        <v>8.3333333333333329E-2</v>
      </c>
      <c r="G8" s="388">
        <v>9.7222222222222224E-2</v>
      </c>
      <c r="H8" s="388">
        <v>2.0833333333333332E-2</v>
      </c>
      <c r="I8" s="381">
        <f t="shared" si="0"/>
        <v>0.2013888888888889</v>
      </c>
      <c r="J8" s="381">
        <f t="shared" si="1"/>
        <v>0.95763888888888893</v>
      </c>
      <c r="K8" s="413">
        <v>6.5972222222222224E-2</v>
      </c>
      <c r="L8" s="414"/>
      <c r="M8" s="414"/>
      <c r="N8" s="414"/>
      <c r="O8" s="414">
        <v>1.3888888888888888E-2</v>
      </c>
      <c r="P8" s="414"/>
      <c r="Q8" s="414"/>
      <c r="R8" s="414"/>
      <c r="S8" s="414"/>
      <c r="T8" s="414"/>
      <c r="U8" s="414"/>
      <c r="V8" s="414"/>
      <c r="W8" s="414"/>
      <c r="X8" s="415">
        <f t="shared" si="2"/>
        <v>1.3888888888888888E-2</v>
      </c>
      <c r="Y8" s="413">
        <f t="shared" si="3"/>
        <v>7.9861111111111105E-2</v>
      </c>
      <c r="Z8" s="416">
        <v>0.15763888888888888</v>
      </c>
      <c r="AA8" s="416"/>
      <c r="AB8" s="417">
        <f t="shared" si="4"/>
        <v>0.15763888888888888</v>
      </c>
      <c r="AC8" s="418" t="s">
        <v>261</v>
      </c>
      <c r="AD8" s="419">
        <v>5</v>
      </c>
    </row>
    <row r="9" spans="2:30" ht="27" thickTop="1" thickBot="1" x14ac:dyDescent="0.3">
      <c r="B9" s="421" t="s">
        <v>251</v>
      </c>
      <c r="C9" s="390">
        <v>0.99861111111111101</v>
      </c>
      <c r="D9" s="386"/>
      <c r="E9" s="386"/>
      <c r="F9" s="386">
        <v>4.1666666666666664E-2</v>
      </c>
      <c r="G9" s="386">
        <v>0.56944444444444442</v>
      </c>
      <c r="H9" s="386"/>
      <c r="I9" s="381">
        <f t="shared" si="0"/>
        <v>0.61111111111111105</v>
      </c>
      <c r="J9" s="422" t="s">
        <v>262</v>
      </c>
      <c r="K9" s="413">
        <v>6.805555555555555E-2</v>
      </c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>
        <f t="shared" si="2"/>
        <v>0</v>
      </c>
      <c r="Y9" s="413">
        <f t="shared" si="3"/>
        <v>6.805555555555555E-2</v>
      </c>
      <c r="Z9" s="416">
        <v>0.24305555555555555</v>
      </c>
      <c r="AA9" s="416">
        <v>4.1666666666666664E-2</v>
      </c>
      <c r="AB9" s="417">
        <f t="shared" si="4"/>
        <v>0.28472222222222221</v>
      </c>
      <c r="AC9" s="418" t="s">
        <v>263</v>
      </c>
      <c r="AD9" s="423" t="s">
        <v>264</v>
      </c>
    </row>
    <row r="10" spans="2:30" ht="33" thickTop="1" thickBot="1" x14ac:dyDescent="0.3">
      <c r="B10" s="424" t="s">
        <v>66</v>
      </c>
      <c r="C10" s="380">
        <v>0.70416666666666661</v>
      </c>
      <c r="D10" s="388">
        <v>0.125</v>
      </c>
      <c r="E10" s="388"/>
      <c r="F10" s="388"/>
      <c r="G10" s="388">
        <v>0.23611111111111113</v>
      </c>
      <c r="H10" s="388"/>
      <c r="I10" s="381">
        <f t="shared" si="0"/>
        <v>0.36111111111111116</v>
      </c>
      <c r="J10" s="422" t="s">
        <v>252</v>
      </c>
      <c r="K10" s="413">
        <v>4.9999999999999996E-2</v>
      </c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>
        <f t="shared" si="2"/>
        <v>0</v>
      </c>
      <c r="Y10" s="413">
        <f t="shared" si="3"/>
        <v>4.9999999999999996E-2</v>
      </c>
      <c r="Z10" s="416">
        <v>0.19166666666666665</v>
      </c>
      <c r="AA10" s="416">
        <v>6.9444444444444441E-3</v>
      </c>
      <c r="AB10" s="417">
        <f t="shared" si="4"/>
        <v>0.1986111111111111</v>
      </c>
      <c r="AC10" s="418" t="s">
        <v>265</v>
      </c>
      <c r="AD10" s="419">
        <v>6</v>
      </c>
    </row>
    <row r="11" spans="2:30" ht="17.25" thickTop="1" thickBot="1" x14ac:dyDescent="0.3">
      <c r="B11" s="424" t="s">
        <v>48</v>
      </c>
      <c r="C11" s="380">
        <v>0.48749999999999999</v>
      </c>
      <c r="D11" s="388"/>
      <c r="E11" s="388"/>
      <c r="F11" s="388"/>
      <c r="G11" s="388"/>
      <c r="H11" s="388"/>
      <c r="I11" s="381">
        <f t="shared" si="0"/>
        <v>0</v>
      </c>
      <c r="J11" s="381">
        <f t="shared" si="1"/>
        <v>0.48749999999999999</v>
      </c>
      <c r="K11" s="413">
        <v>2.1527777777777781E-2</v>
      </c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5">
        <f t="shared" si="2"/>
        <v>0</v>
      </c>
      <c r="Y11" s="413">
        <f t="shared" si="3"/>
        <v>2.1527777777777781E-2</v>
      </c>
      <c r="Z11" s="416">
        <v>0.19513888888888889</v>
      </c>
      <c r="AA11" s="416"/>
      <c r="AB11" s="417">
        <f t="shared" si="4"/>
        <v>0.19513888888888889</v>
      </c>
      <c r="AC11" s="425">
        <f t="shared" ref="AC11" si="5">J11+Y11+AB11</f>
        <v>0.70416666666666661</v>
      </c>
      <c r="AD11" s="419">
        <v>1</v>
      </c>
    </row>
    <row r="12" spans="2:30" ht="32.25" thickTop="1" x14ac:dyDescent="0.25">
      <c r="B12" s="426" t="s">
        <v>229</v>
      </c>
      <c r="C12" s="427">
        <v>0.60486111111111118</v>
      </c>
      <c r="D12" s="428">
        <v>0.125</v>
      </c>
      <c r="E12" s="428"/>
      <c r="F12" s="428"/>
      <c r="G12" s="428">
        <v>0.10416666666666667</v>
      </c>
      <c r="H12" s="428"/>
      <c r="I12" s="429">
        <f t="shared" si="0"/>
        <v>0.22916666666666669</v>
      </c>
      <c r="J12" s="429">
        <f t="shared" si="1"/>
        <v>0.83402777777777781</v>
      </c>
      <c r="K12" s="430">
        <v>1.9444444444444445E-2</v>
      </c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2">
        <f t="shared" si="2"/>
        <v>0</v>
      </c>
      <c r="Y12" s="430">
        <f t="shared" si="3"/>
        <v>1.9444444444444445E-2</v>
      </c>
      <c r="Z12" s="433">
        <v>0.19583333333333333</v>
      </c>
      <c r="AA12" s="433"/>
      <c r="AB12" s="434">
        <f t="shared" si="4"/>
        <v>0.19583333333333333</v>
      </c>
      <c r="AC12" s="435" t="s">
        <v>266</v>
      </c>
      <c r="AD12" s="436">
        <v>3</v>
      </c>
    </row>
  </sheetData>
  <mergeCells count="16">
    <mergeCell ref="I4:I5"/>
    <mergeCell ref="J4:J5"/>
    <mergeCell ref="L4:N4"/>
    <mergeCell ref="O4:Q4"/>
    <mergeCell ref="R4:T4"/>
    <mergeCell ref="U4:W4"/>
    <mergeCell ref="K3:K5"/>
    <mergeCell ref="L3:X3"/>
    <mergeCell ref="Y3:Y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sqref="A1:P10"/>
    </sheetView>
  </sheetViews>
  <sheetFormatPr defaultRowHeight="15" x14ac:dyDescent="0.25"/>
  <sheetData>
    <row r="1" spans="1:16" x14ac:dyDescent="0.25">
      <c r="A1" s="393"/>
      <c r="B1" s="273" t="s">
        <v>7</v>
      </c>
      <c r="C1" s="274" t="s">
        <v>153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3" t="s">
        <v>154</v>
      </c>
    </row>
    <row r="2" spans="1:16" x14ac:dyDescent="0.25">
      <c r="A2" s="393"/>
      <c r="B2" s="275"/>
      <c r="C2" s="276" t="s">
        <v>155</v>
      </c>
      <c r="D2" s="277"/>
      <c r="E2" s="278"/>
      <c r="F2" s="276" t="s">
        <v>156</v>
      </c>
      <c r="G2" s="277"/>
      <c r="H2" s="278"/>
      <c r="I2" s="276" t="s">
        <v>157</v>
      </c>
      <c r="J2" s="277"/>
      <c r="K2" s="278"/>
      <c r="L2" s="276" t="s">
        <v>158</v>
      </c>
      <c r="M2" s="277"/>
      <c r="N2" s="278"/>
      <c r="O2" s="279"/>
      <c r="P2" s="275"/>
    </row>
    <row r="3" spans="1:16" ht="92.25" x14ac:dyDescent="0.25">
      <c r="A3" s="394"/>
      <c r="B3" s="327"/>
      <c r="C3" s="328" t="s">
        <v>159</v>
      </c>
      <c r="D3" s="328" t="s">
        <v>160</v>
      </c>
      <c r="E3" s="328" t="s">
        <v>161</v>
      </c>
      <c r="F3" s="328" t="s">
        <v>159</v>
      </c>
      <c r="G3" s="328" t="s">
        <v>160</v>
      </c>
      <c r="H3" s="328" t="s">
        <v>161</v>
      </c>
      <c r="I3" s="328" t="s">
        <v>159</v>
      </c>
      <c r="J3" s="328" t="s">
        <v>160</v>
      </c>
      <c r="K3" s="328" t="s">
        <v>161</v>
      </c>
      <c r="L3" s="328" t="s">
        <v>159</v>
      </c>
      <c r="M3" s="328" t="s">
        <v>160</v>
      </c>
      <c r="N3" s="328" t="s">
        <v>161</v>
      </c>
      <c r="O3" s="328" t="s">
        <v>162</v>
      </c>
      <c r="P3" s="327"/>
    </row>
    <row r="4" spans="1:16" ht="16.5" thickBot="1" x14ac:dyDescent="0.3">
      <c r="A4" s="395" t="s">
        <v>186</v>
      </c>
      <c r="B4" s="396">
        <v>3.888888888888889E-2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>
        <f>SUM(C4:N4)</f>
        <v>0</v>
      </c>
      <c r="P4" s="396">
        <f>O4+B4</f>
        <v>3.888888888888889E-2</v>
      </c>
    </row>
    <row r="5" spans="1:16" ht="17.25" thickTop="1" thickBot="1" x14ac:dyDescent="0.3">
      <c r="A5" s="397" t="s">
        <v>193</v>
      </c>
      <c r="B5" s="396">
        <v>4.9999999999999996E-2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>
        <f t="shared" ref="O5:O10" si="0">SUM(C5:N5)</f>
        <v>0</v>
      </c>
      <c r="P5" s="396">
        <f t="shared" ref="P5:P10" si="1">O5+B5</f>
        <v>4.9999999999999996E-2</v>
      </c>
    </row>
    <row r="6" spans="1:16" ht="33" thickTop="1" thickBot="1" x14ac:dyDescent="0.3">
      <c r="A6" s="398" t="s">
        <v>250</v>
      </c>
      <c r="B6" s="396">
        <v>6.5972222222222224E-2</v>
      </c>
      <c r="C6" s="287"/>
      <c r="D6" s="287"/>
      <c r="E6" s="287"/>
      <c r="F6" s="287">
        <v>1.3888888888888888E-2</v>
      </c>
      <c r="G6" s="287"/>
      <c r="H6" s="287"/>
      <c r="I6" s="287"/>
      <c r="J6" s="287"/>
      <c r="K6" s="287"/>
      <c r="L6" s="287"/>
      <c r="M6" s="287"/>
      <c r="N6" s="287"/>
      <c r="O6" s="288">
        <f t="shared" si="0"/>
        <v>1.3888888888888888E-2</v>
      </c>
      <c r="P6" s="396">
        <f t="shared" si="1"/>
        <v>7.9861111111111105E-2</v>
      </c>
    </row>
    <row r="7" spans="1:16" ht="27" thickTop="1" thickBot="1" x14ac:dyDescent="0.3">
      <c r="A7" s="399" t="s">
        <v>251</v>
      </c>
      <c r="B7" s="396">
        <v>6.805555555555555E-2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>
        <f t="shared" si="0"/>
        <v>0</v>
      </c>
      <c r="P7" s="396">
        <f t="shared" si="1"/>
        <v>6.805555555555555E-2</v>
      </c>
    </row>
    <row r="8" spans="1:16" ht="33" thickTop="1" thickBot="1" x14ac:dyDescent="0.3">
      <c r="A8" s="400" t="s">
        <v>66</v>
      </c>
      <c r="B8" s="396">
        <v>4.9999999999999996E-2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8">
        <f t="shared" si="0"/>
        <v>0</v>
      </c>
      <c r="P8" s="396">
        <f t="shared" si="1"/>
        <v>4.9999999999999996E-2</v>
      </c>
    </row>
    <row r="9" spans="1:16" ht="17.25" thickTop="1" thickBot="1" x14ac:dyDescent="0.3">
      <c r="A9" s="400" t="s">
        <v>48</v>
      </c>
      <c r="B9" s="396">
        <v>2.1527777777777781E-2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8">
        <f t="shared" si="0"/>
        <v>0</v>
      </c>
      <c r="P9" s="396">
        <f t="shared" si="1"/>
        <v>2.1527777777777781E-2</v>
      </c>
    </row>
    <row r="10" spans="1:16" ht="32.25" thickTop="1" x14ac:dyDescent="0.25">
      <c r="A10" s="400" t="s">
        <v>229</v>
      </c>
      <c r="B10" s="396">
        <v>1.9444444444444445E-2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8">
        <f t="shared" si="0"/>
        <v>0</v>
      </c>
      <c r="P10" s="396">
        <f t="shared" si="1"/>
        <v>1.9444444444444445E-2</v>
      </c>
    </row>
  </sheetData>
  <mergeCells count="8">
    <mergeCell ref="A1:A3"/>
    <mergeCell ref="B1:B3"/>
    <mergeCell ref="C1:O1"/>
    <mergeCell ref="P1:P3"/>
    <mergeCell ref="C2:E2"/>
    <mergeCell ref="F2:H2"/>
    <mergeCell ref="I2:K2"/>
    <mergeCell ref="L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sqref="A1:AC24"/>
    </sheetView>
  </sheetViews>
  <sheetFormatPr defaultRowHeight="15" x14ac:dyDescent="0.25"/>
  <sheetData>
    <row r="1" spans="1:29" x14ac:dyDescent="0.25">
      <c r="M1" s="273" t="s">
        <v>7</v>
      </c>
      <c r="N1" s="274" t="s">
        <v>153</v>
      </c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3" t="s">
        <v>154</v>
      </c>
    </row>
    <row r="2" spans="1:29" x14ac:dyDescent="0.25">
      <c r="A2" s="231" t="s">
        <v>2</v>
      </c>
      <c r="B2" s="231" t="s">
        <v>4</v>
      </c>
      <c r="C2" s="231" t="s">
        <v>5</v>
      </c>
      <c r="D2" s="231"/>
      <c r="E2" s="231" t="s">
        <v>8</v>
      </c>
      <c r="F2" s="231" t="s">
        <v>9</v>
      </c>
      <c r="G2" s="231" t="s">
        <v>10</v>
      </c>
      <c r="H2" s="231" t="s">
        <v>11</v>
      </c>
      <c r="I2" s="231" t="s">
        <v>12</v>
      </c>
      <c r="J2" s="231" t="s">
        <v>13</v>
      </c>
      <c r="K2" s="231" t="s">
        <v>14</v>
      </c>
      <c r="L2" s="231" t="s">
        <v>15</v>
      </c>
      <c r="M2" s="275"/>
      <c r="N2" s="276" t="s">
        <v>155</v>
      </c>
      <c r="O2" s="277"/>
      <c r="P2" s="278"/>
      <c r="Q2" s="276" t="s">
        <v>156</v>
      </c>
      <c r="R2" s="277"/>
      <c r="S2" s="278"/>
      <c r="T2" s="276" t="s">
        <v>157</v>
      </c>
      <c r="U2" s="277"/>
      <c r="V2" s="278"/>
      <c r="W2" s="276" t="s">
        <v>158</v>
      </c>
      <c r="X2" s="277"/>
      <c r="Y2" s="278"/>
      <c r="Z2" s="279"/>
      <c r="AA2" s="275"/>
    </row>
    <row r="3" spans="1:29" ht="92.25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327"/>
      <c r="N3" s="328" t="s">
        <v>159</v>
      </c>
      <c r="O3" s="328" t="s">
        <v>160</v>
      </c>
      <c r="P3" s="328" t="s">
        <v>161</v>
      </c>
      <c r="Q3" s="328" t="s">
        <v>159</v>
      </c>
      <c r="R3" s="328" t="s">
        <v>160</v>
      </c>
      <c r="S3" s="328" t="s">
        <v>161</v>
      </c>
      <c r="T3" s="328" t="s">
        <v>159</v>
      </c>
      <c r="U3" s="328" t="s">
        <v>160</v>
      </c>
      <c r="V3" s="328" t="s">
        <v>161</v>
      </c>
      <c r="W3" s="328" t="s">
        <v>159</v>
      </c>
      <c r="X3" s="328" t="s">
        <v>160</v>
      </c>
      <c r="Y3" s="328" t="s">
        <v>161</v>
      </c>
      <c r="Z3" s="328" t="s">
        <v>162</v>
      </c>
      <c r="AA3" s="327"/>
      <c r="AB3" s="329" t="s">
        <v>163</v>
      </c>
      <c r="AC3" s="36"/>
    </row>
    <row r="4" spans="1:29" ht="16.5" thickBot="1" x14ac:dyDescent="0.3">
      <c r="A4" s="4">
        <v>1</v>
      </c>
      <c r="B4" s="330" t="s">
        <v>205</v>
      </c>
      <c r="C4" s="331" t="s">
        <v>206</v>
      </c>
      <c r="D4" s="332">
        <v>0.30972222222222223</v>
      </c>
      <c r="E4" s="333"/>
      <c r="F4" s="333"/>
      <c r="G4" s="332"/>
      <c r="H4" s="333">
        <v>4.1666666666666664E-2</v>
      </c>
      <c r="I4" s="333">
        <v>3.4722222222222224E-2</v>
      </c>
      <c r="J4" s="333"/>
      <c r="K4" s="334">
        <f t="shared" ref="K4:K22" si="0">SUM(E4:J4)</f>
        <v>7.6388888888888895E-2</v>
      </c>
      <c r="L4" s="335">
        <f t="shared" ref="L4:L22" si="1">K4+D4</f>
        <v>0.38611111111111113</v>
      </c>
      <c r="M4" s="286">
        <v>9.2361111111111116E-2</v>
      </c>
      <c r="N4" s="286"/>
      <c r="O4" s="286"/>
      <c r="P4" s="286"/>
      <c r="Q4" s="286">
        <v>1.3888888888888888E-2</v>
      </c>
      <c r="R4" s="286"/>
      <c r="S4" s="286"/>
      <c r="T4" s="286">
        <v>1.3888888888888888E-2</v>
      </c>
      <c r="U4" s="286"/>
      <c r="V4" s="286"/>
      <c r="W4" s="286">
        <v>1.3888888888888888E-2</v>
      </c>
      <c r="X4" s="286"/>
      <c r="Y4" s="286"/>
      <c r="Z4" s="288">
        <f t="shared" ref="Z4:Z22" si="2">SUM(N4:Y4)</f>
        <v>4.1666666666666664E-2</v>
      </c>
      <c r="AA4" s="286">
        <f t="shared" ref="AA4:AA22" si="3">M4+Z4</f>
        <v>0.13402777777777777</v>
      </c>
      <c r="AB4" s="336">
        <f>L4+AA4</f>
        <v>0.52013888888888893</v>
      </c>
      <c r="AC4" s="337">
        <v>15</v>
      </c>
    </row>
    <row r="5" spans="1:29" ht="16.5" thickTop="1" x14ac:dyDescent="0.25">
      <c r="A5" s="4">
        <v>2</v>
      </c>
      <c r="B5" s="338" t="s">
        <v>207</v>
      </c>
      <c r="C5" s="339" t="s">
        <v>208</v>
      </c>
      <c r="D5" s="340">
        <v>0.3840277777777778</v>
      </c>
      <c r="E5" s="341">
        <v>1.3888888888888888E-2</v>
      </c>
      <c r="F5" s="341"/>
      <c r="G5" s="342"/>
      <c r="H5" s="341"/>
      <c r="I5" s="341"/>
      <c r="J5" s="341">
        <v>2.7777777777777776E-2</v>
      </c>
      <c r="K5" s="334">
        <f t="shared" si="0"/>
        <v>4.1666666666666664E-2</v>
      </c>
      <c r="L5" s="335">
        <f t="shared" si="1"/>
        <v>0.42569444444444449</v>
      </c>
      <c r="M5" s="286">
        <v>0.21597222222222223</v>
      </c>
      <c r="N5" s="286">
        <v>1.3888888888888888E-2</v>
      </c>
      <c r="O5" s="286"/>
      <c r="P5" s="286"/>
      <c r="Q5" s="286">
        <v>1.3888888888888888E-2</v>
      </c>
      <c r="R5" s="286"/>
      <c r="S5" s="286">
        <v>6.9444444444444441E-3</v>
      </c>
      <c r="T5" s="286"/>
      <c r="U5" s="286"/>
      <c r="V5" s="286"/>
      <c r="W5" s="286"/>
      <c r="X5" s="286">
        <v>2.0833333333333332E-2</v>
      </c>
      <c r="Y5" s="286"/>
      <c r="Z5" s="288">
        <f t="shared" si="2"/>
        <v>5.5555555555555552E-2</v>
      </c>
      <c r="AA5" s="286">
        <f t="shared" si="3"/>
        <v>0.27152777777777781</v>
      </c>
      <c r="AB5" s="336">
        <f t="shared" ref="AB5:AB22" si="4">L5+AA5</f>
        <v>0.6972222222222223</v>
      </c>
      <c r="AC5" s="337">
        <v>18</v>
      </c>
    </row>
    <row r="6" spans="1:29" ht="15.75" x14ac:dyDescent="0.25">
      <c r="A6" s="4">
        <v>3</v>
      </c>
      <c r="B6" s="36" t="s">
        <v>209</v>
      </c>
      <c r="C6" s="308"/>
      <c r="D6" s="343">
        <v>0.2388888888888889</v>
      </c>
      <c r="E6" s="344">
        <v>6.9444444444444441E-3</v>
      </c>
      <c r="F6" s="344"/>
      <c r="G6" s="345"/>
      <c r="H6" s="344"/>
      <c r="I6" s="344"/>
      <c r="J6" s="344"/>
      <c r="K6" s="334">
        <f t="shared" si="0"/>
        <v>6.9444444444444441E-3</v>
      </c>
      <c r="L6" s="335">
        <f t="shared" si="1"/>
        <v>0.24583333333333335</v>
      </c>
      <c r="M6" s="286">
        <v>5.9722222222222225E-2</v>
      </c>
      <c r="N6" s="286"/>
      <c r="O6" s="286"/>
      <c r="P6" s="286"/>
      <c r="Q6" s="286"/>
      <c r="R6" s="286"/>
      <c r="S6" s="286"/>
      <c r="T6" s="286"/>
      <c r="U6" s="286"/>
      <c r="V6" s="286"/>
      <c r="W6" s="286">
        <v>1.3888888888888888E-2</v>
      </c>
      <c r="X6" s="286"/>
      <c r="Y6" s="286"/>
      <c r="Z6" s="288">
        <f t="shared" si="2"/>
        <v>1.3888888888888888E-2</v>
      </c>
      <c r="AA6" s="286">
        <f t="shared" si="3"/>
        <v>7.3611111111111113E-2</v>
      </c>
      <c r="AB6" s="336">
        <f t="shared" si="4"/>
        <v>0.31944444444444448</v>
      </c>
      <c r="AC6" s="337">
        <v>7</v>
      </c>
    </row>
    <row r="7" spans="1:29" ht="15.75" x14ac:dyDescent="0.25">
      <c r="A7" s="4">
        <v>4</v>
      </c>
      <c r="B7" s="36" t="s">
        <v>210</v>
      </c>
      <c r="C7" s="308"/>
      <c r="D7" s="343">
        <v>0.18819444444444444</v>
      </c>
      <c r="E7" s="345">
        <v>6.9444444444444441E-3</v>
      </c>
      <c r="F7" s="344"/>
      <c r="G7" s="345"/>
      <c r="H7" s="344"/>
      <c r="I7" s="344">
        <v>2.7777777777777776E-2</v>
      </c>
      <c r="J7" s="344"/>
      <c r="K7" s="334">
        <f t="shared" si="0"/>
        <v>3.4722222222222224E-2</v>
      </c>
      <c r="L7" s="335">
        <f t="shared" si="1"/>
        <v>0.22291666666666665</v>
      </c>
      <c r="M7" s="286">
        <v>5.8333333333333327E-2</v>
      </c>
      <c r="N7" s="286"/>
      <c r="O7" s="286"/>
      <c r="P7" s="286"/>
      <c r="Q7" s="286"/>
      <c r="R7" s="286"/>
      <c r="S7" s="286"/>
      <c r="T7" s="286"/>
      <c r="U7" s="286"/>
      <c r="V7" s="286"/>
      <c r="W7" s="286">
        <v>1.3888888888888888E-2</v>
      </c>
      <c r="X7" s="286"/>
      <c r="Y7" s="286"/>
      <c r="Z7" s="288">
        <f t="shared" si="2"/>
        <v>1.3888888888888888E-2</v>
      </c>
      <c r="AA7" s="286">
        <f t="shared" si="3"/>
        <v>7.2222222222222215E-2</v>
      </c>
      <c r="AB7" s="336">
        <f t="shared" si="4"/>
        <v>0.29513888888888884</v>
      </c>
      <c r="AC7" s="337">
        <v>6</v>
      </c>
    </row>
    <row r="8" spans="1:29" ht="16.5" thickBot="1" x14ac:dyDescent="0.3">
      <c r="A8" s="4">
        <v>5</v>
      </c>
      <c r="B8" s="346" t="s">
        <v>211</v>
      </c>
      <c r="C8" s="347"/>
      <c r="D8" s="348">
        <v>0.2076388888888889</v>
      </c>
      <c r="E8" s="348">
        <v>6.9444444444444441E-3</v>
      </c>
      <c r="F8" s="349"/>
      <c r="G8" s="348"/>
      <c r="H8" s="349">
        <v>2.0833333333333332E-2</v>
      </c>
      <c r="I8" s="349"/>
      <c r="J8" s="349"/>
      <c r="K8" s="334">
        <f t="shared" si="0"/>
        <v>2.7777777777777776E-2</v>
      </c>
      <c r="L8" s="335">
        <f t="shared" si="1"/>
        <v>0.23541666666666666</v>
      </c>
      <c r="M8" s="286">
        <v>0.10416666666666667</v>
      </c>
      <c r="N8" s="286"/>
      <c r="O8" s="286"/>
      <c r="P8" s="286"/>
      <c r="Q8" s="286"/>
      <c r="R8" s="286"/>
      <c r="S8" s="286"/>
      <c r="T8" s="286"/>
      <c r="U8" s="286"/>
      <c r="V8" s="286"/>
      <c r="W8" s="286">
        <v>1.3888888888888888E-2</v>
      </c>
      <c r="X8" s="286"/>
      <c r="Y8" s="286"/>
      <c r="Z8" s="288">
        <f t="shared" si="2"/>
        <v>1.3888888888888888E-2</v>
      </c>
      <c r="AA8" s="286">
        <f t="shared" si="3"/>
        <v>0.11805555555555555</v>
      </c>
      <c r="AB8" s="336">
        <f t="shared" si="4"/>
        <v>0.35347222222222219</v>
      </c>
      <c r="AC8" s="337">
        <v>8</v>
      </c>
    </row>
    <row r="9" spans="1:29" ht="32.25" thickTop="1" x14ac:dyDescent="0.25">
      <c r="A9" s="4">
        <v>6</v>
      </c>
      <c r="B9" s="350" t="s">
        <v>212</v>
      </c>
      <c r="C9" s="351" t="s">
        <v>213</v>
      </c>
      <c r="D9" s="342">
        <v>0.26458333333333334</v>
      </c>
      <c r="E9" s="342">
        <v>2.0833333333333332E-2</v>
      </c>
      <c r="F9" s="352"/>
      <c r="G9" s="342"/>
      <c r="H9" s="352"/>
      <c r="I9" s="352">
        <v>2.0833333333333332E-2</v>
      </c>
      <c r="J9" s="352"/>
      <c r="K9" s="334">
        <f t="shared" si="0"/>
        <v>4.1666666666666664E-2</v>
      </c>
      <c r="L9" s="335">
        <f t="shared" si="1"/>
        <v>0.30625000000000002</v>
      </c>
      <c r="M9" s="286">
        <v>7.013888888888889E-2</v>
      </c>
      <c r="N9" s="286"/>
      <c r="O9" s="286"/>
      <c r="P9" s="286"/>
      <c r="Q9" s="286"/>
      <c r="R9" s="286">
        <v>6.9444444444444441E-3</v>
      </c>
      <c r="S9" s="286"/>
      <c r="T9" s="286"/>
      <c r="U9" s="286"/>
      <c r="V9" s="286"/>
      <c r="W9" s="286"/>
      <c r="X9" s="286"/>
      <c r="Y9" s="286"/>
      <c r="Z9" s="288">
        <f t="shared" si="2"/>
        <v>6.9444444444444441E-3</v>
      </c>
      <c r="AA9" s="286">
        <f t="shared" si="3"/>
        <v>7.7083333333333337E-2</v>
      </c>
      <c r="AB9" s="336">
        <f t="shared" si="4"/>
        <v>0.38333333333333336</v>
      </c>
      <c r="AC9" s="337">
        <v>9</v>
      </c>
    </row>
    <row r="10" spans="1:29" ht="31.5" x14ac:dyDescent="0.25">
      <c r="A10" s="4">
        <v>7</v>
      </c>
      <c r="B10" s="353" t="s">
        <v>214</v>
      </c>
      <c r="C10" s="308"/>
      <c r="D10" s="354">
        <v>0.37361111111111112</v>
      </c>
      <c r="E10" s="354">
        <v>1.3888888888888888E-2</v>
      </c>
      <c r="F10" s="355"/>
      <c r="G10" s="354">
        <v>2.0833333333333332E-2</v>
      </c>
      <c r="H10" s="355"/>
      <c r="I10" s="355">
        <v>1.3888888888888888E-2</v>
      </c>
      <c r="J10" s="355">
        <v>6.9444444444444441E-3</v>
      </c>
      <c r="K10" s="334">
        <f t="shared" si="0"/>
        <v>5.5555555555555552E-2</v>
      </c>
      <c r="L10" s="335">
        <f t="shared" si="1"/>
        <v>0.4291666666666667</v>
      </c>
      <c r="M10" s="286">
        <v>6.5277777777777782E-2</v>
      </c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8">
        <f t="shared" si="2"/>
        <v>0</v>
      </c>
      <c r="AA10" s="286">
        <f t="shared" si="3"/>
        <v>6.5277777777777782E-2</v>
      </c>
      <c r="AB10" s="336">
        <f t="shared" si="4"/>
        <v>0.49444444444444446</v>
      </c>
      <c r="AC10" s="337">
        <v>13</v>
      </c>
    </row>
    <row r="11" spans="1:29" ht="32.25" thickBot="1" x14ac:dyDescent="0.3">
      <c r="A11" s="4">
        <v>8</v>
      </c>
      <c r="B11" s="356" t="s">
        <v>215</v>
      </c>
      <c r="C11" s="347"/>
      <c r="D11" s="348">
        <v>0.31388888888888888</v>
      </c>
      <c r="E11" s="348"/>
      <c r="F11" s="357"/>
      <c r="G11" s="348"/>
      <c r="H11" s="357">
        <v>2.0833333333333332E-2</v>
      </c>
      <c r="I11" s="357">
        <v>2.0833333333333332E-2</v>
      </c>
      <c r="J11" s="357"/>
      <c r="K11" s="334">
        <f t="shared" si="0"/>
        <v>4.1666666666666664E-2</v>
      </c>
      <c r="L11" s="335">
        <f t="shared" si="1"/>
        <v>0.35555555555555557</v>
      </c>
      <c r="M11" s="286">
        <v>0.11041666666666666</v>
      </c>
      <c r="N11" s="286"/>
      <c r="O11" s="286">
        <v>2.0833333333333332E-2</v>
      </c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8">
        <f t="shared" si="2"/>
        <v>2.0833333333333332E-2</v>
      </c>
      <c r="AA11" s="286">
        <f t="shared" si="3"/>
        <v>0.13125000000000001</v>
      </c>
      <c r="AB11" s="336">
        <f t="shared" si="4"/>
        <v>0.4868055555555556</v>
      </c>
      <c r="AC11" s="337">
        <v>12</v>
      </c>
    </row>
    <row r="12" spans="1:29" ht="32.25" thickTop="1" x14ac:dyDescent="0.25">
      <c r="A12" s="4">
        <v>9</v>
      </c>
      <c r="B12" s="358" t="s">
        <v>216</v>
      </c>
      <c r="C12" s="308" t="s">
        <v>32</v>
      </c>
      <c r="D12" s="342">
        <v>0.17361111111111113</v>
      </c>
      <c r="E12" s="342"/>
      <c r="F12" s="341"/>
      <c r="G12" s="342"/>
      <c r="H12" s="341"/>
      <c r="I12" s="341"/>
      <c r="J12" s="341">
        <v>1.3888888888888888E-2</v>
      </c>
      <c r="K12" s="334">
        <f t="shared" si="0"/>
        <v>1.3888888888888888E-2</v>
      </c>
      <c r="L12" s="335">
        <f t="shared" si="1"/>
        <v>0.18750000000000003</v>
      </c>
      <c r="M12" s="286">
        <v>5.0694444444444452E-2</v>
      </c>
      <c r="N12" s="286"/>
      <c r="O12" s="286"/>
      <c r="P12" s="286"/>
      <c r="Q12" s="286"/>
      <c r="R12" s="286"/>
      <c r="S12" s="286"/>
      <c r="T12" s="286"/>
      <c r="U12" s="286"/>
      <c r="V12" s="286"/>
      <c r="W12" s="286">
        <v>1.3888888888888888E-2</v>
      </c>
      <c r="X12" s="286"/>
      <c r="Y12" s="286"/>
      <c r="Z12" s="288">
        <f t="shared" si="2"/>
        <v>1.3888888888888888E-2</v>
      </c>
      <c r="AA12" s="286">
        <f t="shared" si="3"/>
        <v>6.458333333333334E-2</v>
      </c>
      <c r="AB12" s="336">
        <f t="shared" si="4"/>
        <v>0.25208333333333338</v>
      </c>
      <c r="AC12" s="359">
        <v>3</v>
      </c>
    </row>
    <row r="13" spans="1:29" ht="31.5" x14ac:dyDescent="0.25">
      <c r="A13" s="4">
        <v>10</v>
      </c>
      <c r="B13" s="358" t="s">
        <v>217</v>
      </c>
      <c r="C13" s="308"/>
      <c r="D13" s="345">
        <v>0.15555555555555556</v>
      </c>
      <c r="E13" s="345">
        <v>6.9444444444444441E-3</v>
      </c>
      <c r="F13" s="344">
        <v>2.0833333333333332E-2</v>
      </c>
      <c r="G13" s="345"/>
      <c r="H13" s="344"/>
      <c r="I13" s="344">
        <v>1.3888888888888888E-2</v>
      </c>
      <c r="J13" s="344">
        <v>2.0833333333333332E-2</v>
      </c>
      <c r="K13" s="334">
        <f t="shared" si="0"/>
        <v>6.25E-2</v>
      </c>
      <c r="L13" s="335">
        <f t="shared" si="1"/>
        <v>0.21805555555555556</v>
      </c>
      <c r="M13" s="286">
        <v>0.12916666666666668</v>
      </c>
      <c r="N13" s="286"/>
      <c r="O13" s="286">
        <v>2.0833333333333332E-2</v>
      </c>
      <c r="P13" s="286"/>
      <c r="Q13" s="286">
        <v>1.3888888888888888E-2</v>
      </c>
      <c r="R13" s="286"/>
      <c r="S13" s="286"/>
      <c r="T13" s="286">
        <v>1.3888888888888888E-2</v>
      </c>
      <c r="U13" s="286"/>
      <c r="V13" s="286"/>
      <c r="W13" s="286"/>
      <c r="X13" s="286"/>
      <c r="Y13" s="286"/>
      <c r="Z13" s="288">
        <f t="shared" si="2"/>
        <v>4.8611111111111112E-2</v>
      </c>
      <c r="AA13" s="286">
        <f t="shared" si="3"/>
        <v>0.17777777777777778</v>
      </c>
      <c r="AB13" s="336">
        <f t="shared" si="4"/>
        <v>0.39583333333333337</v>
      </c>
      <c r="AC13" s="337">
        <v>10</v>
      </c>
    </row>
    <row r="14" spans="1:29" ht="48" thickBot="1" x14ac:dyDescent="0.3">
      <c r="A14" s="4">
        <v>11</v>
      </c>
      <c r="B14" s="350" t="s">
        <v>218</v>
      </c>
      <c r="C14" s="347"/>
      <c r="D14" s="345">
        <v>0.32708333333333334</v>
      </c>
      <c r="E14" s="345">
        <v>1.3888888888888888E-2</v>
      </c>
      <c r="F14" s="344">
        <v>4.1666666666666664E-2</v>
      </c>
      <c r="G14" s="345"/>
      <c r="H14" s="344"/>
      <c r="I14" s="344">
        <v>1.3888888888888888E-2</v>
      </c>
      <c r="J14" s="344">
        <v>4.8611111111111112E-2</v>
      </c>
      <c r="K14" s="334">
        <f t="shared" si="0"/>
        <v>0.11805555555555555</v>
      </c>
      <c r="L14" s="335">
        <f t="shared" si="1"/>
        <v>0.44513888888888886</v>
      </c>
      <c r="M14" s="286">
        <v>0.11597222222222221</v>
      </c>
      <c r="N14" s="286"/>
      <c r="O14" s="286"/>
      <c r="P14" s="286"/>
      <c r="Q14" s="286">
        <v>1.3888888888888888E-2</v>
      </c>
      <c r="R14" s="286"/>
      <c r="S14" s="286"/>
      <c r="T14" s="286"/>
      <c r="U14" s="286"/>
      <c r="V14" s="286"/>
      <c r="W14" s="286"/>
      <c r="X14" s="286"/>
      <c r="Y14" s="286"/>
      <c r="Z14" s="288">
        <f t="shared" si="2"/>
        <v>1.3888888888888888E-2</v>
      </c>
      <c r="AA14" s="286">
        <f t="shared" si="3"/>
        <v>0.12986111111111109</v>
      </c>
      <c r="AB14" s="336">
        <f t="shared" si="4"/>
        <v>0.57499999999999996</v>
      </c>
      <c r="AC14" s="337">
        <v>16</v>
      </c>
    </row>
    <row r="15" spans="1:29" ht="33" thickTop="1" thickBot="1" x14ac:dyDescent="0.3">
      <c r="A15" s="4">
        <v>12</v>
      </c>
      <c r="B15" s="350" t="s">
        <v>219</v>
      </c>
      <c r="C15" s="360" t="s">
        <v>220</v>
      </c>
      <c r="D15" s="345">
        <v>0.15972222222222224</v>
      </c>
      <c r="E15" s="345"/>
      <c r="F15" s="361"/>
      <c r="G15" s="345"/>
      <c r="H15" s="361"/>
      <c r="I15" s="361">
        <v>1.3888888888888888E-2</v>
      </c>
      <c r="J15" s="361"/>
      <c r="K15" s="334">
        <f t="shared" si="0"/>
        <v>1.3888888888888888E-2</v>
      </c>
      <c r="L15" s="335">
        <f t="shared" si="1"/>
        <v>0.17361111111111113</v>
      </c>
      <c r="M15" s="286">
        <v>4.4444444444444446E-2</v>
      </c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8">
        <f t="shared" si="2"/>
        <v>0</v>
      </c>
      <c r="AA15" s="286">
        <f t="shared" si="3"/>
        <v>4.4444444444444446E-2</v>
      </c>
      <c r="AB15" s="336">
        <f t="shared" si="4"/>
        <v>0.21805555555555559</v>
      </c>
      <c r="AC15" s="359">
        <v>2</v>
      </c>
    </row>
    <row r="16" spans="1:29" ht="32.25" thickTop="1" x14ac:dyDescent="0.25">
      <c r="A16" s="4">
        <v>13</v>
      </c>
      <c r="B16" s="350" t="s">
        <v>221</v>
      </c>
      <c r="C16" s="362" t="s">
        <v>114</v>
      </c>
      <c r="D16" s="363">
        <v>0.20416666666666669</v>
      </c>
      <c r="E16" s="363"/>
      <c r="F16" s="364"/>
      <c r="G16" s="363"/>
      <c r="H16" s="364"/>
      <c r="I16" s="364"/>
      <c r="J16" s="364"/>
      <c r="K16" s="334">
        <f t="shared" si="0"/>
        <v>0</v>
      </c>
      <c r="L16" s="335">
        <f t="shared" si="1"/>
        <v>0.20416666666666669</v>
      </c>
      <c r="M16" s="286">
        <v>6.7361111111111108E-2</v>
      </c>
      <c r="N16" s="286"/>
      <c r="O16" s="286"/>
      <c r="P16" s="286"/>
      <c r="Q16" s="286"/>
      <c r="R16" s="286"/>
      <c r="S16" s="286"/>
      <c r="T16" s="286"/>
      <c r="U16" s="286"/>
      <c r="V16" s="286"/>
      <c r="W16" s="286">
        <v>1.3888888888888888E-2</v>
      </c>
      <c r="X16" s="286"/>
      <c r="Y16" s="286"/>
      <c r="Z16" s="288">
        <f t="shared" si="2"/>
        <v>1.3888888888888888E-2</v>
      </c>
      <c r="AA16" s="286">
        <f t="shared" si="3"/>
        <v>8.1249999999999989E-2</v>
      </c>
      <c r="AB16" s="336">
        <f t="shared" si="4"/>
        <v>0.28541666666666665</v>
      </c>
      <c r="AC16" s="337">
        <v>5</v>
      </c>
    </row>
    <row r="17" spans="1:29" ht="31.5" x14ac:dyDescent="0.25">
      <c r="A17" s="4">
        <v>14</v>
      </c>
      <c r="B17" s="350" t="s">
        <v>222</v>
      </c>
      <c r="C17" s="365"/>
      <c r="D17" s="342">
        <v>0.28055555555555556</v>
      </c>
      <c r="E17" s="342"/>
      <c r="F17" s="352"/>
      <c r="G17" s="342"/>
      <c r="H17" s="352"/>
      <c r="I17" s="352">
        <v>1.3888888888888888E-2</v>
      </c>
      <c r="J17" s="352">
        <v>2.0833333333333332E-2</v>
      </c>
      <c r="K17" s="334">
        <f t="shared" si="0"/>
        <v>3.4722222222222224E-2</v>
      </c>
      <c r="L17" s="335">
        <f t="shared" si="1"/>
        <v>0.31527777777777777</v>
      </c>
      <c r="M17" s="286">
        <v>0.16805555555555554</v>
      </c>
      <c r="N17" s="286"/>
      <c r="O17" s="286"/>
      <c r="P17" s="286"/>
      <c r="Q17" s="286">
        <v>1.3888888888888888E-2</v>
      </c>
      <c r="R17" s="286"/>
      <c r="S17" s="286"/>
      <c r="T17" s="286"/>
      <c r="U17" s="286"/>
      <c r="V17" s="286"/>
      <c r="W17" s="286"/>
      <c r="X17" s="286"/>
      <c r="Y17" s="286"/>
      <c r="Z17" s="288">
        <f t="shared" si="2"/>
        <v>1.3888888888888888E-2</v>
      </c>
      <c r="AA17" s="286">
        <f t="shared" si="3"/>
        <v>0.18194444444444444</v>
      </c>
      <c r="AB17" s="336">
        <f t="shared" si="4"/>
        <v>0.49722222222222223</v>
      </c>
      <c r="AC17" s="337">
        <v>14</v>
      </c>
    </row>
    <row r="18" spans="1:29" ht="16.5" thickBot="1" x14ac:dyDescent="0.3">
      <c r="A18" s="4">
        <v>15</v>
      </c>
      <c r="B18" s="366" t="s">
        <v>223</v>
      </c>
      <c r="C18" s="367"/>
      <c r="D18" s="348">
        <v>0.34236111111111112</v>
      </c>
      <c r="E18" s="348">
        <v>2.0833333333333332E-2</v>
      </c>
      <c r="F18" s="357">
        <v>4.1666666666666664E-2</v>
      </c>
      <c r="G18" s="348"/>
      <c r="H18" s="357"/>
      <c r="I18" s="357">
        <v>4.1666666666666664E-2</v>
      </c>
      <c r="J18" s="357">
        <v>1.3888888888888888E-2</v>
      </c>
      <c r="K18" s="334">
        <f t="shared" si="0"/>
        <v>0.11805555555555555</v>
      </c>
      <c r="L18" s="335">
        <f t="shared" si="1"/>
        <v>0.4604166666666667</v>
      </c>
      <c r="M18" s="286">
        <v>0.22500000000000001</v>
      </c>
      <c r="N18" s="286"/>
      <c r="O18" s="286"/>
      <c r="P18" s="286"/>
      <c r="Q18" s="286">
        <v>1.3888888888888888E-2</v>
      </c>
      <c r="R18" s="286"/>
      <c r="S18" s="286">
        <v>6.9444444444444441E-3</v>
      </c>
      <c r="T18" s="286"/>
      <c r="U18" s="286"/>
      <c r="V18" s="286"/>
      <c r="W18" s="286"/>
      <c r="X18" s="286"/>
      <c r="Y18" s="286"/>
      <c r="Z18" s="288">
        <f t="shared" si="2"/>
        <v>2.0833333333333332E-2</v>
      </c>
      <c r="AA18" s="286">
        <f t="shared" si="3"/>
        <v>0.24583333333333335</v>
      </c>
      <c r="AB18" s="336">
        <f t="shared" si="4"/>
        <v>0.70625000000000004</v>
      </c>
      <c r="AC18" s="337">
        <v>19</v>
      </c>
    </row>
    <row r="19" spans="1:29" ht="16.5" thickTop="1" x14ac:dyDescent="0.25">
      <c r="A19" s="4">
        <v>16</v>
      </c>
      <c r="B19" s="368" t="s">
        <v>224</v>
      </c>
      <c r="C19" s="360" t="s">
        <v>225</v>
      </c>
      <c r="D19" s="332">
        <v>0.32777777777777778</v>
      </c>
      <c r="E19" s="332"/>
      <c r="F19" s="333"/>
      <c r="G19" s="332"/>
      <c r="H19" s="333"/>
      <c r="I19" s="333"/>
      <c r="J19" s="333"/>
      <c r="K19" s="334">
        <f t="shared" si="0"/>
        <v>0</v>
      </c>
      <c r="L19" s="369">
        <f t="shared" si="1"/>
        <v>0.32777777777777778</v>
      </c>
      <c r="M19" s="286">
        <v>8.1250000000000003E-2</v>
      </c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8">
        <f t="shared" si="2"/>
        <v>0</v>
      </c>
      <c r="AA19" s="286">
        <f t="shared" si="3"/>
        <v>8.1250000000000003E-2</v>
      </c>
      <c r="AB19" s="336">
        <f t="shared" si="4"/>
        <v>0.40902777777777777</v>
      </c>
      <c r="AC19" s="337">
        <v>11</v>
      </c>
    </row>
    <row r="20" spans="1:29" ht="15.75" x14ac:dyDescent="0.25">
      <c r="A20" s="4">
        <v>17</v>
      </c>
      <c r="B20" s="306" t="s">
        <v>226</v>
      </c>
      <c r="C20" s="370" t="s">
        <v>227</v>
      </c>
      <c r="D20" s="345">
        <v>0.3840277777777778</v>
      </c>
      <c r="E20" s="345">
        <v>2.0833333333333332E-2</v>
      </c>
      <c r="F20" s="361">
        <v>6.25E-2</v>
      </c>
      <c r="G20" s="345"/>
      <c r="H20" s="361"/>
      <c r="I20" s="361">
        <v>2.7777777777777776E-2</v>
      </c>
      <c r="J20" s="361">
        <v>6.9444444444444441E-3</v>
      </c>
      <c r="K20" s="371">
        <f t="shared" si="0"/>
        <v>0.11805555555555555</v>
      </c>
      <c r="L20" s="335">
        <f t="shared" si="1"/>
        <v>0.50208333333333333</v>
      </c>
      <c r="M20" s="286">
        <v>8.9583333333333334E-2</v>
      </c>
      <c r="N20" s="286">
        <v>1.3888888888888888E-2</v>
      </c>
      <c r="O20" s="286"/>
      <c r="P20" s="286"/>
      <c r="Q20" s="286">
        <v>1.3888888888888888E-2</v>
      </c>
      <c r="R20" s="286"/>
      <c r="S20" s="286"/>
      <c r="T20" s="286">
        <v>1.3888888888888888E-2</v>
      </c>
      <c r="U20" s="286"/>
      <c r="V20" s="286"/>
      <c r="W20" s="286">
        <v>1.3888888888888888E-2</v>
      </c>
      <c r="X20" s="286"/>
      <c r="Y20" s="286"/>
      <c r="Z20" s="288">
        <f t="shared" si="2"/>
        <v>5.5555555555555552E-2</v>
      </c>
      <c r="AA20" s="286">
        <f t="shared" si="3"/>
        <v>0.14513888888888887</v>
      </c>
      <c r="AB20" s="336">
        <f t="shared" si="4"/>
        <v>0.64722222222222214</v>
      </c>
      <c r="AC20" s="337">
        <v>17</v>
      </c>
    </row>
    <row r="21" spans="1:29" ht="15.75" x14ac:dyDescent="0.25">
      <c r="A21" s="4">
        <v>18</v>
      </c>
      <c r="B21" s="306" t="s">
        <v>228</v>
      </c>
      <c r="C21" s="305" t="s">
        <v>229</v>
      </c>
      <c r="D21" s="345">
        <v>0.14722222222222223</v>
      </c>
      <c r="E21" s="345"/>
      <c r="F21" s="361"/>
      <c r="G21" s="345"/>
      <c r="H21" s="361"/>
      <c r="I21" s="361"/>
      <c r="J21" s="361"/>
      <c r="K21" s="371">
        <f t="shared" si="0"/>
        <v>0</v>
      </c>
      <c r="L21" s="335">
        <f t="shared" si="1"/>
        <v>0.14722222222222223</v>
      </c>
      <c r="M21" s="286">
        <v>5.6250000000000001E-2</v>
      </c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8">
        <f t="shared" si="2"/>
        <v>0</v>
      </c>
      <c r="AA21" s="286">
        <f t="shared" si="3"/>
        <v>5.6250000000000001E-2</v>
      </c>
      <c r="AB21" s="336">
        <f t="shared" si="4"/>
        <v>0.20347222222222222</v>
      </c>
      <c r="AC21" s="359">
        <v>1</v>
      </c>
    </row>
    <row r="22" spans="1:29" ht="15.75" x14ac:dyDescent="0.25">
      <c r="A22" s="4">
        <v>19</v>
      </c>
      <c r="B22" s="306" t="s">
        <v>230</v>
      </c>
      <c r="C22" s="305"/>
      <c r="D22" s="345">
        <v>0.13680555555555554</v>
      </c>
      <c r="E22" s="345"/>
      <c r="F22" s="361"/>
      <c r="G22" s="345"/>
      <c r="H22" s="361"/>
      <c r="I22" s="361">
        <v>1.3888888888888888E-2</v>
      </c>
      <c r="J22" s="361"/>
      <c r="K22" s="371">
        <f t="shared" si="0"/>
        <v>1.3888888888888888E-2</v>
      </c>
      <c r="L22" s="335">
        <f t="shared" si="1"/>
        <v>0.15069444444444444</v>
      </c>
      <c r="M22" s="286">
        <v>0.10208333333333335</v>
      </c>
      <c r="N22" s="286"/>
      <c r="O22" s="286"/>
      <c r="P22" s="286"/>
      <c r="Q22" s="286"/>
      <c r="R22" s="286"/>
      <c r="S22" s="286"/>
      <c r="T22" s="286">
        <v>1.3888888888888888E-2</v>
      </c>
      <c r="U22" s="286"/>
      <c r="V22" s="286"/>
      <c r="W22" s="286"/>
      <c r="X22" s="286"/>
      <c r="Y22" s="286"/>
      <c r="Z22" s="288">
        <f t="shared" si="2"/>
        <v>1.3888888888888888E-2</v>
      </c>
      <c r="AA22" s="286">
        <f t="shared" si="3"/>
        <v>0.11597222222222223</v>
      </c>
      <c r="AB22" s="336">
        <f t="shared" si="4"/>
        <v>0.26666666666666666</v>
      </c>
      <c r="AC22" s="337">
        <v>4</v>
      </c>
    </row>
  </sheetData>
  <mergeCells count="24">
    <mergeCell ref="C16:C18"/>
    <mergeCell ref="C21:C22"/>
    <mergeCell ref="Q2:S2"/>
    <mergeCell ref="T2:V2"/>
    <mergeCell ref="W2:Y2"/>
    <mergeCell ref="C5:C8"/>
    <mergeCell ref="C9:C11"/>
    <mergeCell ref="C12:C14"/>
    <mergeCell ref="H2:H3"/>
    <mergeCell ref="I2:I3"/>
    <mergeCell ref="J2:J3"/>
    <mergeCell ref="K2:K3"/>
    <mergeCell ref="L2:L3"/>
    <mergeCell ref="N2:P2"/>
    <mergeCell ref="M1:M3"/>
    <mergeCell ref="N1:Z1"/>
    <mergeCell ref="AA1:AA3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workbookViewId="0">
      <selection sqref="A1:AC23"/>
    </sheetView>
  </sheetViews>
  <sheetFormatPr defaultRowHeight="15" x14ac:dyDescent="0.25"/>
  <sheetData>
    <row r="1" spans="1:29" x14ac:dyDescent="0.25">
      <c r="M1" s="273" t="s">
        <v>7</v>
      </c>
      <c r="N1" s="274" t="s">
        <v>153</v>
      </c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3" t="s">
        <v>154</v>
      </c>
    </row>
    <row r="2" spans="1:29" x14ac:dyDescent="0.25">
      <c r="A2" s="231" t="s">
        <v>2</v>
      </c>
      <c r="B2" s="231" t="s">
        <v>4</v>
      </c>
      <c r="C2" s="231" t="s">
        <v>5</v>
      </c>
      <c r="D2" s="231"/>
      <c r="E2" s="231" t="s">
        <v>8</v>
      </c>
      <c r="F2" s="231" t="s">
        <v>9</v>
      </c>
      <c r="G2" s="231" t="s">
        <v>10</v>
      </c>
      <c r="H2" s="231" t="s">
        <v>11</v>
      </c>
      <c r="I2" s="231" t="s">
        <v>12</v>
      </c>
      <c r="J2" s="231" t="s">
        <v>13</v>
      </c>
      <c r="K2" s="231" t="s">
        <v>14</v>
      </c>
      <c r="L2" s="231" t="s">
        <v>15</v>
      </c>
      <c r="M2" s="275"/>
      <c r="N2" s="276" t="s">
        <v>155</v>
      </c>
      <c r="O2" s="277"/>
      <c r="P2" s="278"/>
      <c r="Q2" s="276" t="s">
        <v>156</v>
      </c>
      <c r="R2" s="277"/>
      <c r="S2" s="278"/>
      <c r="T2" s="276" t="s">
        <v>157</v>
      </c>
      <c r="U2" s="277"/>
      <c r="V2" s="278"/>
      <c r="W2" s="276" t="s">
        <v>158</v>
      </c>
      <c r="X2" s="277"/>
      <c r="Y2" s="278"/>
      <c r="Z2" s="279"/>
      <c r="AA2" s="275"/>
    </row>
    <row r="3" spans="1:29" ht="92.25" x14ac:dyDescent="0.25">
      <c r="A3" s="232"/>
      <c r="B3" s="232"/>
      <c r="C3" s="232"/>
      <c r="D3" s="235"/>
      <c r="E3" s="235"/>
      <c r="F3" s="235"/>
      <c r="G3" s="235"/>
      <c r="H3" s="235"/>
      <c r="I3" s="235"/>
      <c r="J3" s="235"/>
      <c r="K3" s="235"/>
      <c r="L3" s="235"/>
      <c r="M3" s="275"/>
      <c r="N3" s="280" t="s">
        <v>159</v>
      </c>
      <c r="O3" s="280" t="s">
        <v>160</v>
      </c>
      <c r="P3" s="280" t="s">
        <v>161</v>
      </c>
      <c r="Q3" s="280" t="s">
        <v>159</v>
      </c>
      <c r="R3" s="280" t="s">
        <v>160</v>
      </c>
      <c r="S3" s="280" t="s">
        <v>161</v>
      </c>
      <c r="T3" s="280" t="s">
        <v>159</v>
      </c>
      <c r="U3" s="280" t="s">
        <v>160</v>
      </c>
      <c r="V3" s="280" t="s">
        <v>161</v>
      </c>
      <c r="W3" s="280" t="s">
        <v>159</v>
      </c>
      <c r="X3" s="280" t="s">
        <v>160</v>
      </c>
      <c r="Y3" s="280" t="s">
        <v>161</v>
      </c>
      <c r="Z3" s="280" t="s">
        <v>162</v>
      </c>
      <c r="AA3" s="275"/>
      <c r="AB3" s="281" t="s">
        <v>163</v>
      </c>
    </row>
    <row r="4" spans="1:29" ht="15.75" x14ac:dyDescent="0.25">
      <c r="A4" s="4">
        <v>1</v>
      </c>
      <c r="B4" s="36" t="s">
        <v>231</v>
      </c>
      <c r="C4" s="314" t="s">
        <v>206</v>
      </c>
      <c r="D4" s="283">
        <v>0.34097222222222223</v>
      </c>
      <c r="E4" s="284">
        <v>2.0833333333333332E-2</v>
      </c>
      <c r="F4" s="284"/>
      <c r="G4" s="283"/>
      <c r="H4" s="284"/>
      <c r="I4" s="284">
        <v>1.3888888888888888E-2</v>
      </c>
      <c r="J4" s="284"/>
      <c r="K4" s="285">
        <f t="shared" ref="K4:K19" si="0">SUM(E4:J4)</f>
        <v>3.4722222222222224E-2</v>
      </c>
      <c r="L4" s="73">
        <f t="shared" ref="L4:L19" si="1">K4+D4</f>
        <v>0.37569444444444444</v>
      </c>
      <c r="M4" s="286">
        <v>0.24652777777777779</v>
      </c>
      <c r="N4" s="287"/>
      <c r="O4" s="287">
        <v>2.0833333333333332E-2</v>
      </c>
      <c r="P4" s="287"/>
      <c r="Q4" s="287"/>
      <c r="R4" s="287"/>
      <c r="S4" s="287"/>
      <c r="T4" s="287">
        <v>1.3888888888888888E-2</v>
      </c>
      <c r="U4" s="287"/>
      <c r="V4" s="287">
        <v>6.9444444444444441E-3</v>
      </c>
      <c r="W4" s="287">
        <v>1.3888888888888888E-2</v>
      </c>
      <c r="X4" s="287"/>
      <c r="Y4" s="287">
        <v>6.9444444444444441E-3</v>
      </c>
      <c r="Z4" s="288">
        <f>SUM(N4:Y4)</f>
        <v>6.25E-2</v>
      </c>
      <c r="AA4" s="286">
        <f>M4+Z4</f>
        <v>0.30902777777777779</v>
      </c>
      <c r="AB4" s="289">
        <f>L4+AA4</f>
        <v>0.68472222222222223</v>
      </c>
      <c r="AC4" s="321">
        <v>16</v>
      </c>
    </row>
    <row r="5" spans="1:29" ht="15.75" x14ac:dyDescent="0.25">
      <c r="A5" s="4">
        <v>2</v>
      </c>
      <c r="B5" s="36" t="s">
        <v>232</v>
      </c>
      <c r="C5" s="308"/>
      <c r="D5" s="283">
        <v>0.22847222222222222</v>
      </c>
      <c r="E5" s="284">
        <v>6.9444444444444441E-3</v>
      </c>
      <c r="F5" s="284"/>
      <c r="G5" s="283"/>
      <c r="H5" s="284"/>
      <c r="I5" s="284"/>
      <c r="J5" s="284"/>
      <c r="K5" s="285">
        <f t="shared" si="0"/>
        <v>6.9444444444444441E-3</v>
      </c>
      <c r="L5" s="73">
        <f t="shared" si="1"/>
        <v>0.23541666666666666</v>
      </c>
      <c r="M5" s="286">
        <v>9.4444444444444442E-2</v>
      </c>
      <c r="N5" s="287"/>
      <c r="O5" s="287"/>
      <c r="P5" s="287"/>
      <c r="Q5" s="287"/>
      <c r="R5" s="287"/>
      <c r="S5" s="287"/>
      <c r="T5" s="287"/>
      <c r="U5" s="287"/>
      <c r="V5" s="287"/>
      <c r="W5" s="287">
        <v>1.3888888888888888E-2</v>
      </c>
      <c r="X5" s="287"/>
      <c r="Y5" s="287"/>
      <c r="Z5" s="288">
        <f t="shared" ref="Z5:Z19" si="2">SUM(N5:Y5)</f>
        <v>1.3888888888888888E-2</v>
      </c>
      <c r="AA5" s="286">
        <f t="shared" ref="AA5:AA19" si="3">M5+Z5</f>
        <v>0.10833333333333334</v>
      </c>
      <c r="AB5" s="289">
        <f t="shared" ref="AB5:AB21" si="4">L5+AA5</f>
        <v>0.34375</v>
      </c>
      <c r="AC5" s="321">
        <v>10</v>
      </c>
    </row>
    <row r="6" spans="1:29" ht="16.5" thickBot="1" x14ac:dyDescent="0.3">
      <c r="A6" s="4">
        <v>3</v>
      </c>
      <c r="B6" s="346" t="s">
        <v>233</v>
      </c>
      <c r="C6" s="308"/>
      <c r="D6" s="283">
        <v>0.37222222222222223</v>
      </c>
      <c r="E6" s="284">
        <v>1.3888888888888888E-2</v>
      </c>
      <c r="F6" s="284"/>
      <c r="G6" s="283"/>
      <c r="H6" s="284"/>
      <c r="I6" s="284">
        <v>1.3888888888888888E-2</v>
      </c>
      <c r="J6" s="284">
        <v>1.3888888888888888E-2</v>
      </c>
      <c r="K6" s="285">
        <f t="shared" si="0"/>
        <v>4.1666666666666664E-2</v>
      </c>
      <c r="L6" s="73">
        <f t="shared" si="1"/>
        <v>0.41388888888888892</v>
      </c>
      <c r="M6" s="286">
        <v>0.13749999999999998</v>
      </c>
      <c r="N6" s="287"/>
      <c r="O6" s="287">
        <v>2.0833333333333332E-2</v>
      </c>
      <c r="P6" s="287"/>
      <c r="Q6" s="287"/>
      <c r="R6" s="287">
        <v>2.0833333333333332E-2</v>
      </c>
      <c r="S6" s="287"/>
      <c r="T6" s="287"/>
      <c r="U6" s="287"/>
      <c r="V6" s="287"/>
      <c r="W6" s="287">
        <v>1.3888888888888888E-2</v>
      </c>
      <c r="X6" s="287"/>
      <c r="Y6" s="287"/>
      <c r="Z6" s="288">
        <f t="shared" si="2"/>
        <v>5.5555555555555552E-2</v>
      </c>
      <c r="AA6" s="286">
        <f t="shared" si="3"/>
        <v>0.19305555555555554</v>
      </c>
      <c r="AB6" s="289">
        <f t="shared" si="4"/>
        <v>0.60694444444444451</v>
      </c>
      <c r="AC6" s="321">
        <v>15</v>
      </c>
    </row>
    <row r="7" spans="1:29" ht="17.25" thickTop="1" thickBot="1" x14ac:dyDescent="0.3">
      <c r="A7" s="4">
        <v>4</v>
      </c>
      <c r="B7" s="346" t="s">
        <v>234</v>
      </c>
      <c r="C7" s="347"/>
      <c r="D7" s="283">
        <v>0.25625000000000003</v>
      </c>
      <c r="E7" s="284"/>
      <c r="F7" s="284"/>
      <c r="G7" s="283"/>
      <c r="H7" s="284"/>
      <c r="I7" s="284"/>
      <c r="J7" s="284">
        <v>3.4722222222222224E-2</v>
      </c>
      <c r="K7" s="285">
        <f t="shared" si="0"/>
        <v>3.4722222222222224E-2</v>
      </c>
      <c r="L7" s="73">
        <f t="shared" si="1"/>
        <v>0.29097222222222224</v>
      </c>
      <c r="M7" s="286">
        <v>9.4444444444444442E-2</v>
      </c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8">
        <f t="shared" si="2"/>
        <v>0</v>
      </c>
      <c r="AA7" s="286">
        <f t="shared" si="3"/>
        <v>9.4444444444444442E-2</v>
      </c>
      <c r="AB7" s="289">
        <f t="shared" si="4"/>
        <v>0.38541666666666669</v>
      </c>
      <c r="AC7" s="321">
        <v>12</v>
      </c>
    </row>
    <row r="8" spans="1:29" ht="33" thickTop="1" thickBot="1" x14ac:dyDescent="0.3">
      <c r="A8" s="4">
        <v>5</v>
      </c>
      <c r="B8" s="372" t="s">
        <v>235</v>
      </c>
      <c r="C8" s="373" t="s">
        <v>213</v>
      </c>
      <c r="D8" s="283">
        <v>0.44166666666666665</v>
      </c>
      <c r="E8" s="283">
        <v>2.0833333333333332E-2</v>
      </c>
      <c r="F8" s="284"/>
      <c r="G8" s="283"/>
      <c r="H8" s="284">
        <v>0.125</v>
      </c>
      <c r="I8" s="284">
        <v>5.5555555555555552E-2</v>
      </c>
      <c r="J8" s="284">
        <v>6.9444444444444441E-3</v>
      </c>
      <c r="K8" s="285">
        <f t="shared" si="0"/>
        <v>0.20833333333333334</v>
      </c>
      <c r="L8" s="73">
        <f t="shared" si="1"/>
        <v>0.65</v>
      </c>
      <c r="M8" s="286">
        <v>0.10902777777777778</v>
      </c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8">
        <f t="shared" si="2"/>
        <v>0</v>
      </c>
      <c r="AA8" s="286">
        <f t="shared" si="3"/>
        <v>0.10902777777777778</v>
      </c>
      <c r="AB8" s="289">
        <f t="shared" si="4"/>
        <v>0.75902777777777786</v>
      </c>
      <c r="AC8" s="321">
        <v>18</v>
      </c>
    </row>
    <row r="9" spans="1:29" ht="33" thickTop="1" thickBot="1" x14ac:dyDescent="0.3">
      <c r="A9" s="4">
        <v>6</v>
      </c>
      <c r="B9" s="374" t="s">
        <v>236</v>
      </c>
      <c r="C9" s="303" t="s">
        <v>32</v>
      </c>
      <c r="D9" s="283">
        <v>0.16805555555555554</v>
      </c>
      <c r="E9" s="283"/>
      <c r="F9" s="284"/>
      <c r="G9" s="283"/>
      <c r="H9" s="284"/>
      <c r="I9" s="284"/>
      <c r="J9" s="284">
        <v>6.9444444444444441E-3</v>
      </c>
      <c r="K9" s="285">
        <f t="shared" si="0"/>
        <v>6.9444444444444441E-3</v>
      </c>
      <c r="L9" s="73">
        <f t="shared" si="1"/>
        <v>0.17499999999999999</v>
      </c>
      <c r="M9" s="286">
        <v>6.3888888888888884E-2</v>
      </c>
      <c r="N9" s="287"/>
      <c r="O9" s="287"/>
      <c r="P9" s="287"/>
      <c r="Q9" s="287"/>
      <c r="R9" s="287"/>
      <c r="S9" s="287"/>
      <c r="T9" s="287">
        <v>1.3888888888888888E-2</v>
      </c>
      <c r="U9" s="287"/>
      <c r="V9" s="287"/>
      <c r="W9" s="287">
        <v>1.3888888888888888E-2</v>
      </c>
      <c r="X9" s="287"/>
      <c r="Y9" s="287"/>
      <c r="Z9" s="288">
        <f t="shared" si="2"/>
        <v>2.7777777777777776E-2</v>
      </c>
      <c r="AA9" s="286">
        <f t="shared" si="3"/>
        <v>9.166666666666666E-2</v>
      </c>
      <c r="AB9" s="289">
        <f t="shared" si="4"/>
        <v>0.26666666666666666</v>
      </c>
      <c r="AC9" s="321">
        <v>4</v>
      </c>
    </row>
    <row r="10" spans="1:29" ht="48" thickTop="1" x14ac:dyDescent="0.25">
      <c r="A10" s="4">
        <v>7</v>
      </c>
      <c r="B10" s="350" t="s">
        <v>237</v>
      </c>
      <c r="C10" s="302" t="s">
        <v>220</v>
      </c>
      <c r="D10" s="283">
        <v>0.23402777777777781</v>
      </c>
      <c r="E10" s="283"/>
      <c r="F10" s="284"/>
      <c r="G10" s="283"/>
      <c r="H10" s="284"/>
      <c r="I10" s="284">
        <v>2.0833333333333332E-2</v>
      </c>
      <c r="J10" s="284">
        <v>2.7777777777777776E-2</v>
      </c>
      <c r="K10" s="285">
        <f t="shared" si="0"/>
        <v>4.8611111111111105E-2</v>
      </c>
      <c r="L10" s="73">
        <f t="shared" si="1"/>
        <v>0.28263888888888888</v>
      </c>
      <c r="M10" s="286">
        <v>5.0694444444444452E-2</v>
      </c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8">
        <f t="shared" si="2"/>
        <v>0</v>
      </c>
      <c r="AA10" s="286">
        <f t="shared" si="3"/>
        <v>5.0694444444444452E-2</v>
      </c>
      <c r="AB10" s="289">
        <f t="shared" si="4"/>
        <v>0.33333333333333331</v>
      </c>
      <c r="AC10" s="321">
        <v>8</v>
      </c>
    </row>
    <row r="11" spans="1:29" ht="31.5" x14ac:dyDescent="0.25">
      <c r="A11" s="4">
        <v>8</v>
      </c>
      <c r="B11" s="350" t="s">
        <v>238</v>
      </c>
      <c r="C11" s="365" t="s">
        <v>114</v>
      </c>
      <c r="D11" s="283">
        <v>0.28125</v>
      </c>
      <c r="E11" s="283"/>
      <c r="F11" s="284"/>
      <c r="G11" s="283"/>
      <c r="H11" s="284"/>
      <c r="I11" s="284"/>
      <c r="J11" s="284">
        <v>2.0833333333333332E-2</v>
      </c>
      <c r="K11" s="285">
        <f t="shared" si="0"/>
        <v>2.0833333333333332E-2</v>
      </c>
      <c r="L11" s="73">
        <f t="shared" si="1"/>
        <v>0.30208333333333331</v>
      </c>
      <c r="M11" s="286">
        <v>5.6944444444444443E-2</v>
      </c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8">
        <f t="shared" si="2"/>
        <v>0</v>
      </c>
      <c r="AA11" s="286">
        <f t="shared" si="3"/>
        <v>5.6944444444444443E-2</v>
      </c>
      <c r="AB11" s="289">
        <f t="shared" si="4"/>
        <v>0.35902777777777778</v>
      </c>
      <c r="AC11" s="321">
        <v>11</v>
      </c>
    </row>
    <row r="12" spans="1:29" ht="16.5" thickBot="1" x14ac:dyDescent="0.3">
      <c r="A12" s="4">
        <v>9</v>
      </c>
      <c r="B12" s="366" t="s">
        <v>239</v>
      </c>
      <c r="C12" s="365"/>
      <c r="D12" s="283">
        <v>0.28958333333333336</v>
      </c>
      <c r="E12" s="283"/>
      <c r="F12" s="284"/>
      <c r="G12" s="283"/>
      <c r="H12" s="284"/>
      <c r="I12" s="284">
        <v>2.7777777777777776E-2</v>
      </c>
      <c r="J12" s="284"/>
      <c r="K12" s="285">
        <f t="shared" si="0"/>
        <v>2.7777777777777776E-2</v>
      </c>
      <c r="L12" s="73">
        <f t="shared" si="1"/>
        <v>0.31736111111111115</v>
      </c>
      <c r="M12" s="286">
        <v>0.125</v>
      </c>
      <c r="N12" s="287"/>
      <c r="O12" s="287"/>
      <c r="P12" s="287"/>
      <c r="Q12" s="287">
        <v>1.3888888888888888E-2</v>
      </c>
      <c r="R12" s="287"/>
      <c r="S12" s="287"/>
      <c r="T12" s="287"/>
      <c r="U12" s="287"/>
      <c r="V12" s="287"/>
      <c r="W12" s="287"/>
      <c r="X12" s="287"/>
      <c r="Y12" s="287"/>
      <c r="Z12" s="288">
        <f t="shared" si="2"/>
        <v>1.3888888888888888E-2</v>
      </c>
      <c r="AA12" s="286">
        <f t="shared" si="3"/>
        <v>0.1388888888888889</v>
      </c>
      <c r="AB12" s="289">
        <f t="shared" si="4"/>
        <v>0.45625000000000004</v>
      </c>
      <c r="AC12" s="321">
        <v>14</v>
      </c>
    </row>
    <row r="13" spans="1:29" ht="16.5" thickTop="1" x14ac:dyDescent="0.25">
      <c r="A13" s="4">
        <v>10</v>
      </c>
      <c r="B13" s="375" t="s">
        <v>240</v>
      </c>
      <c r="C13" s="362" t="s">
        <v>225</v>
      </c>
      <c r="D13" s="283">
        <v>0.21249999999999999</v>
      </c>
      <c r="E13" s="283"/>
      <c r="F13" s="284"/>
      <c r="G13" s="283"/>
      <c r="H13" s="284"/>
      <c r="I13" s="284"/>
      <c r="J13" s="284">
        <v>1.3888888888888888E-2</v>
      </c>
      <c r="K13" s="285">
        <f t="shared" si="0"/>
        <v>1.3888888888888888E-2</v>
      </c>
      <c r="L13" s="73">
        <f t="shared" si="1"/>
        <v>0.22638888888888889</v>
      </c>
      <c r="M13" s="286">
        <v>8.6805555555555566E-2</v>
      </c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8">
        <f t="shared" si="2"/>
        <v>0</v>
      </c>
      <c r="AA13" s="286">
        <f t="shared" si="3"/>
        <v>8.6805555555555566E-2</v>
      </c>
      <c r="AB13" s="289">
        <f t="shared" si="4"/>
        <v>0.31319444444444444</v>
      </c>
      <c r="AC13" s="321">
        <v>5</v>
      </c>
    </row>
    <row r="14" spans="1:29" ht="15.75" x14ac:dyDescent="0.25">
      <c r="A14" s="4">
        <v>11</v>
      </c>
      <c r="B14" s="304" t="s">
        <v>241</v>
      </c>
      <c r="C14" s="365"/>
      <c r="D14" s="283">
        <v>0.40277777777777773</v>
      </c>
      <c r="E14" s="283"/>
      <c r="F14" s="284"/>
      <c r="G14" s="283"/>
      <c r="H14" s="284">
        <v>2.0833333333333332E-2</v>
      </c>
      <c r="I14" s="284">
        <v>2.0833333333333332E-2</v>
      </c>
      <c r="J14" s="284">
        <v>2.0833333333333332E-2</v>
      </c>
      <c r="K14" s="285">
        <f t="shared" si="0"/>
        <v>6.25E-2</v>
      </c>
      <c r="L14" s="73">
        <f t="shared" si="1"/>
        <v>0.46527777777777773</v>
      </c>
      <c r="M14" s="286">
        <v>0.22152777777777777</v>
      </c>
      <c r="N14" s="287"/>
      <c r="O14" s="287"/>
      <c r="P14" s="287"/>
      <c r="Q14" s="287"/>
      <c r="R14" s="287">
        <v>2.0833333333333332E-2</v>
      </c>
      <c r="S14" s="287"/>
      <c r="T14" s="287">
        <v>1.3888888888888888E-2</v>
      </c>
      <c r="U14" s="287"/>
      <c r="V14" s="287"/>
      <c r="W14" s="287">
        <v>1.3888888888888888E-2</v>
      </c>
      <c r="X14" s="287"/>
      <c r="Y14" s="287"/>
      <c r="Z14" s="288">
        <f t="shared" si="2"/>
        <v>4.8611111111111112E-2</v>
      </c>
      <c r="AA14" s="286">
        <f t="shared" si="3"/>
        <v>0.27013888888888887</v>
      </c>
      <c r="AB14" s="289">
        <f t="shared" si="4"/>
        <v>0.73541666666666661</v>
      </c>
      <c r="AC14" s="321">
        <v>17</v>
      </c>
    </row>
    <row r="15" spans="1:29" ht="15.75" x14ac:dyDescent="0.25">
      <c r="A15" s="4">
        <v>12</v>
      </c>
      <c r="B15" s="304" t="s">
        <v>242</v>
      </c>
      <c r="C15" s="365"/>
      <c r="D15" s="283">
        <v>0.25208333333333333</v>
      </c>
      <c r="E15" s="283"/>
      <c r="F15" s="284"/>
      <c r="G15" s="283"/>
      <c r="H15" s="284"/>
      <c r="I15" s="284"/>
      <c r="J15" s="284"/>
      <c r="K15" s="285">
        <f t="shared" si="0"/>
        <v>0</v>
      </c>
      <c r="L15" s="73">
        <f t="shared" si="1"/>
        <v>0.25208333333333333</v>
      </c>
      <c r="M15" s="286">
        <v>0.11805555555555557</v>
      </c>
      <c r="N15" s="287"/>
      <c r="O15" s="287"/>
      <c r="P15" s="287"/>
      <c r="Q15" s="287">
        <v>1.3888888888888888E-2</v>
      </c>
      <c r="R15" s="287"/>
      <c r="S15" s="287">
        <v>6.9444444444444441E-3</v>
      </c>
      <c r="T15" s="287"/>
      <c r="U15" s="287">
        <v>2.0833333333333332E-2</v>
      </c>
      <c r="V15" s="287"/>
      <c r="W15" s="287"/>
      <c r="X15" s="287"/>
      <c r="Y15" s="287"/>
      <c r="Z15" s="288">
        <f t="shared" si="2"/>
        <v>4.1666666666666664E-2</v>
      </c>
      <c r="AA15" s="286">
        <f t="shared" si="3"/>
        <v>0.15972222222222224</v>
      </c>
      <c r="AB15" s="289">
        <f t="shared" si="4"/>
        <v>0.41180555555555554</v>
      </c>
      <c r="AC15" s="321">
        <v>13</v>
      </c>
    </row>
    <row r="16" spans="1:29" ht="15.75" x14ac:dyDescent="0.25">
      <c r="A16" s="4">
        <v>13</v>
      </c>
      <c r="B16" s="306" t="s">
        <v>243</v>
      </c>
      <c r="C16" s="305" t="s">
        <v>66</v>
      </c>
      <c r="D16" s="283">
        <v>0.18055555555555555</v>
      </c>
      <c r="E16" s="283">
        <v>2.0833333333333332E-2</v>
      </c>
      <c r="F16" s="284"/>
      <c r="G16" s="283"/>
      <c r="H16" s="284"/>
      <c r="I16" s="284"/>
      <c r="J16" s="284"/>
      <c r="K16" s="285">
        <f t="shared" si="0"/>
        <v>2.0833333333333332E-2</v>
      </c>
      <c r="L16" s="73">
        <f t="shared" si="1"/>
        <v>0.2013888888888889</v>
      </c>
      <c r="M16" s="286">
        <v>8.1944444444444445E-2</v>
      </c>
      <c r="N16" s="287">
        <v>1.3888888888888888E-2</v>
      </c>
      <c r="O16" s="287"/>
      <c r="P16" s="287"/>
      <c r="Q16" s="287"/>
      <c r="R16" s="287"/>
      <c r="S16" s="287"/>
      <c r="T16" s="287">
        <v>1.3888888888888888E-2</v>
      </c>
      <c r="U16" s="287"/>
      <c r="V16" s="287"/>
      <c r="W16" s="287">
        <v>1.3888888888888888E-2</v>
      </c>
      <c r="X16" s="287"/>
      <c r="Y16" s="287"/>
      <c r="Z16" s="288">
        <f t="shared" si="2"/>
        <v>4.1666666666666664E-2</v>
      </c>
      <c r="AA16" s="286">
        <f t="shared" si="3"/>
        <v>0.12361111111111112</v>
      </c>
      <c r="AB16" s="289">
        <f t="shared" si="4"/>
        <v>0.32500000000000001</v>
      </c>
      <c r="AC16" s="321">
        <v>6</v>
      </c>
    </row>
    <row r="17" spans="1:29" ht="15.75" x14ac:dyDescent="0.25">
      <c r="A17" s="4">
        <v>14</v>
      </c>
      <c r="B17" s="306" t="s">
        <v>244</v>
      </c>
      <c r="C17" s="305"/>
      <c r="D17" s="283">
        <v>0.15347222222222223</v>
      </c>
      <c r="E17" s="283"/>
      <c r="F17" s="284"/>
      <c r="G17" s="283"/>
      <c r="H17" s="284"/>
      <c r="I17" s="284"/>
      <c r="J17" s="284">
        <v>1.3888888888888888E-2</v>
      </c>
      <c r="K17" s="285">
        <f t="shared" si="0"/>
        <v>1.3888888888888888E-2</v>
      </c>
      <c r="L17" s="73">
        <f t="shared" si="1"/>
        <v>0.16736111111111113</v>
      </c>
      <c r="M17" s="286">
        <v>6.25E-2</v>
      </c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8">
        <f t="shared" si="2"/>
        <v>0</v>
      </c>
      <c r="AA17" s="286">
        <f t="shared" si="3"/>
        <v>6.25E-2</v>
      </c>
      <c r="AB17" s="289">
        <f t="shared" si="4"/>
        <v>0.22986111111111113</v>
      </c>
      <c r="AC17" s="319">
        <v>3</v>
      </c>
    </row>
    <row r="18" spans="1:29" ht="15.75" x14ac:dyDescent="0.25">
      <c r="A18" s="4">
        <v>15</v>
      </c>
      <c r="B18" s="306" t="s">
        <v>245</v>
      </c>
      <c r="C18" s="305"/>
      <c r="D18" s="283">
        <v>0.20069444444444443</v>
      </c>
      <c r="E18" s="283"/>
      <c r="F18" s="284"/>
      <c r="G18" s="283"/>
      <c r="H18" s="284"/>
      <c r="I18" s="284"/>
      <c r="J18" s="284">
        <v>6.9444444444444441E-3</v>
      </c>
      <c r="K18" s="285">
        <f t="shared" si="0"/>
        <v>6.9444444444444441E-3</v>
      </c>
      <c r="L18" s="73">
        <f t="shared" si="1"/>
        <v>0.20763888888888887</v>
      </c>
      <c r="M18" s="286">
        <v>0.12986111111111112</v>
      </c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8">
        <f t="shared" si="2"/>
        <v>0</v>
      </c>
      <c r="AA18" s="286">
        <f t="shared" si="3"/>
        <v>0.12986111111111112</v>
      </c>
      <c r="AB18" s="289">
        <f t="shared" si="4"/>
        <v>0.33750000000000002</v>
      </c>
      <c r="AC18" s="321">
        <v>9</v>
      </c>
    </row>
    <row r="19" spans="1:29" ht="15.75" x14ac:dyDescent="0.25">
      <c r="A19" s="4">
        <v>16</v>
      </c>
      <c r="B19" s="306" t="s">
        <v>246</v>
      </c>
      <c r="C19" s="305"/>
      <c r="D19" s="283">
        <v>0.16388888888888889</v>
      </c>
      <c r="E19" s="283">
        <v>2.0833333333333332E-2</v>
      </c>
      <c r="F19" s="284"/>
      <c r="G19" s="283"/>
      <c r="H19" s="284"/>
      <c r="I19" s="284">
        <v>1.3888888888888888E-2</v>
      </c>
      <c r="J19" s="284">
        <v>6.9444444444444441E-3</v>
      </c>
      <c r="K19" s="285">
        <f t="shared" si="0"/>
        <v>4.1666666666666671E-2</v>
      </c>
      <c r="L19" s="73">
        <f t="shared" si="1"/>
        <v>0.20555555555555555</v>
      </c>
      <c r="M19" s="286">
        <v>9.7916666666666666E-2</v>
      </c>
      <c r="N19" s="287"/>
      <c r="O19" s="287"/>
      <c r="P19" s="287"/>
      <c r="Q19" s="287">
        <v>1.3888888888888888E-2</v>
      </c>
      <c r="R19" s="287"/>
      <c r="S19" s="287"/>
      <c r="T19" s="287">
        <v>1.3888888888888888E-2</v>
      </c>
      <c r="U19" s="287"/>
      <c r="V19" s="287"/>
      <c r="W19" s="287"/>
      <c r="X19" s="287"/>
      <c r="Y19" s="287"/>
      <c r="Z19" s="288">
        <f t="shared" si="2"/>
        <v>2.7777777777777776E-2</v>
      </c>
      <c r="AA19" s="286">
        <f t="shared" si="3"/>
        <v>0.12569444444444444</v>
      </c>
      <c r="AB19" s="289">
        <f t="shared" si="4"/>
        <v>0.33124999999999999</v>
      </c>
      <c r="AC19" s="321">
        <v>7</v>
      </c>
    </row>
    <row r="20" spans="1:29" ht="15.75" x14ac:dyDescent="0.25">
      <c r="A20" s="4">
        <v>17</v>
      </c>
      <c r="B20" s="306" t="s">
        <v>247</v>
      </c>
      <c r="C20" s="376" t="s">
        <v>229</v>
      </c>
      <c r="D20" s="283">
        <v>0.15763888888888888</v>
      </c>
      <c r="E20" s="283"/>
      <c r="F20" s="284"/>
      <c r="G20" s="283"/>
      <c r="H20" s="284"/>
      <c r="I20" s="284"/>
      <c r="J20" s="284"/>
      <c r="K20" s="285">
        <f>SUM(E20:J20)</f>
        <v>0</v>
      </c>
      <c r="L20" s="73">
        <f>K20+D20</f>
        <v>0.15763888888888888</v>
      </c>
      <c r="M20" s="286">
        <v>5.7638888888888885E-2</v>
      </c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8">
        <f>SUM(N20:Y20)</f>
        <v>0</v>
      </c>
      <c r="AA20" s="286">
        <f>M20+Z20</f>
        <v>5.7638888888888885E-2</v>
      </c>
      <c r="AB20" s="289">
        <f t="shared" si="4"/>
        <v>0.21527777777777776</v>
      </c>
      <c r="AC20" s="319">
        <v>2</v>
      </c>
    </row>
    <row r="21" spans="1:29" ht="15.75" x14ac:dyDescent="0.25">
      <c r="A21" s="4">
        <v>18</v>
      </c>
      <c r="B21" s="306" t="s">
        <v>248</v>
      </c>
      <c r="C21" s="377"/>
      <c r="D21" s="283">
        <v>0.15</v>
      </c>
      <c r="E21" s="283"/>
      <c r="F21" s="284"/>
      <c r="G21" s="283"/>
      <c r="H21" s="284"/>
      <c r="I21" s="284"/>
      <c r="J21" s="284"/>
      <c r="K21" s="285">
        <f>SUM(E21:J21)</f>
        <v>0</v>
      </c>
      <c r="L21" s="73">
        <f>K21+D21</f>
        <v>0.15</v>
      </c>
      <c r="M21" s="286">
        <v>3.8194444444444441E-2</v>
      </c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8">
        <f>SUM(N21:Y21)</f>
        <v>0</v>
      </c>
      <c r="AA21" s="286">
        <f>M21+Z21</f>
        <v>3.8194444444444441E-2</v>
      </c>
      <c r="AB21" s="289">
        <f t="shared" si="4"/>
        <v>0.18819444444444444</v>
      </c>
      <c r="AC21" s="319">
        <v>1</v>
      </c>
    </row>
  </sheetData>
  <mergeCells count="24">
    <mergeCell ref="C16:C19"/>
    <mergeCell ref="C20:C21"/>
    <mergeCell ref="Q2:S2"/>
    <mergeCell ref="T2:V2"/>
    <mergeCell ref="W2:Y2"/>
    <mergeCell ref="C4:C7"/>
    <mergeCell ref="C11:C12"/>
    <mergeCell ref="C13:C15"/>
    <mergeCell ref="H2:H3"/>
    <mergeCell ref="I2:I3"/>
    <mergeCell ref="J2:J3"/>
    <mergeCell ref="K2:K3"/>
    <mergeCell ref="L2:L3"/>
    <mergeCell ref="N2:P2"/>
    <mergeCell ref="M1:M3"/>
    <mergeCell ref="N1:Z1"/>
    <mergeCell ref="AA1:AA3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sqref="A1:L13"/>
    </sheetView>
  </sheetViews>
  <sheetFormatPr defaultRowHeight="15" x14ac:dyDescent="0.25"/>
  <sheetData>
    <row r="1" spans="1:12" ht="15.75" x14ac:dyDescent="0.25">
      <c r="A1" s="240" t="s">
        <v>58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16.5" thickBot="1" x14ac:dyDescent="0.3">
      <c r="A2" s="241" t="s">
        <v>267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x14ac:dyDescent="0.25">
      <c r="A3" s="242" t="s">
        <v>2</v>
      </c>
      <c r="B3" s="244" t="s">
        <v>5</v>
      </c>
      <c r="C3" s="245" t="s">
        <v>6</v>
      </c>
      <c r="D3" s="245" t="s">
        <v>7</v>
      </c>
      <c r="E3" s="244" t="s">
        <v>8</v>
      </c>
      <c r="F3" s="244" t="s">
        <v>9</v>
      </c>
      <c r="G3" s="244" t="s">
        <v>10</v>
      </c>
      <c r="H3" s="244" t="s">
        <v>11</v>
      </c>
      <c r="I3" s="244" t="s">
        <v>12</v>
      </c>
      <c r="J3" s="245" t="s">
        <v>14</v>
      </c>
      <c r="K3" s="244" t="s">
        <v>15</v>
      </c>
      <c r="L3" s="437" t="s">
        <v>259</v>
      </c>
    </row>
    <row r="4" spans="1:12" ht="15.75" thickBot="1" x14ac:dyDescent="0.3">
      <c r="A4" s="438"/>
      <c r="B4" s="439"/>
      <c r="C4" s="440"/>
      <c r="D4" s="440"/>
      <c r="E4" s="439"/>
      <c r="F4" s="439"/>
      <c r="G4" s="439"/>
      <c r="H4" s="439"/>
      <c r="I4" s="439"/>
      <c r="J4" s="440"/>
      <c r="K4" s="439"/>
      <c r="L4" s="441"/>
    </row>
    <row r="5" spans="1:12" ht="32.25" thickBot="1" x14ac:dyDescent="0.3">
      <c r="A5" s="442">
        <v>1</v>
      </c>
      <c r="B5" s="395" t="s">
        <v>229</v>
      </c>
      <c r="C5" s="443">
        <v>1</v>
      </c>
      <c r="D5" s="444">
        <v>0.21805555555555556</v>
      </c>
      <c r="E5" s="445">
        <v>1.3888888888888888E-2</v>
      </c>
      <c r="F5" s="445"/>
      <c r="G5" s="445"/>
      <c r="H5" s="445"/>
      <c r="I5" s="445">
        <v>2.0833333333333332E-2</v>
      </c>
      <c r="J5" s="445">
        <f t="shared" ref="J5:J11" si="0">SUM(E5:I5)</f>
        <v>3.4722222222222224E-2</v>
      </c>
      <c r="K5" s="446">
        <f t="shared" ref="K5:K11" si="1">D5+J5</f>
        <v>0.25277777777777777</v>
      </c>
      <c r="L5" s="447">
        <v>1</v>
      </c>
    </row>
    <row r="6" spans="1:12" ht="17.25" thickTop="1" thickBot="1" x14ac:dyDescent="0.3">
      <c r="A6" s="448">
        <v>2</v>
      </c>
      <c r="B6" s="397" t="s">
        <v>193</v>
      </c>
      <c r="C6" s="449">
        <v>2</v>
      </c>
      <c r="D6" s="450">
        <v>0.41736111111111113</v>
      </c>
      <c r="E6" s="451">
        <v>2.0833333333333332E-2</v>
      </c>
      <c r="F6" s="451">
        <v>4.1666666666666664E-2</v>
      </c>
      <c r="G6" s="451"/>
      <c r="H6" s="451"/>
      <c r="I6" s="451">
        <v>7.6388888888888881E-2</v>
      </c>
      <c r="J6" s="445">
        <f t="shared" si="0"/>
        <v>0.1388888888888889</v>
      </c>
      <c r="K6" s="446">
        <f t="shared" si="1"/>
        <v>0.55625000000000002</v>
      </c>
      <c r="L6" s="452" t="s">
        <v>268</v>
      </c>
    </row>
    <row r="7" spans="1:12" ht="17.25" thickTop="1" thickBot="1" x14ac:dyDescent="0.3">
      <c r="A7" s="448">
        <v>3</v>
      </c>
      <c r="B7" s="398" t="s">
        <v>269</v>
      </c>
      <c r="C7" s="443">
        <v>3</v>
      </c>
      <c r="D7" s="453">
        <v>0.26180555555555557</v>
      </c>
      <c r="E7" s="454"/>
      <c r="F7" s="454"/>
      <c r="G7" s="454"/>
      <c r="H7" s="454"/>
      <c r="I7" s="454">
        <v>0.125</v>
      </c>
      <c r="J7" s="445">
        <f t="shared" si="0"/>
        <v>0.125</v>
      </c>
      <c r="K7" s="446">
        <f t="shared" si="1"/>
        <v>0.38680555555555557</v>
      </c>
      <c r="L7" s="455">
        <v>3</v>
      </c>
    </row>
    <row r="8" spans="1:12" ht="17.25" thickTop="1" thickBot="1" x14ac:dyDescent="0.3">
      <c r="A8" s="448">
        <v>4</v>
      </c>
      <c r="B8" s="399" t="s">
        <v>270</v>
      </c>
      <c r="C8" s="449">
        <v>4</v>
      </c>
      <c r="D8" s="456">
        <v>0.57152777777777775</v>
      </c>
      <c r="E8" s="451">
        <v>6.25E-2</v>
      </c>
      <c r="F8" s="451"/>
      <c r="G8" s="451"/>
      <c r="H8" s="451"/>
      <c r="I8" s="451">
        <v>0.20833333333333334</v>
      </c>
      <c r="J8" s="445">
        <f t="shared" si="0"/>
        <v>0.27083333333333337</v>
      </c>
      <c r="K8" s="446">
        <f t="shared" si="1"/>
        <v>0.84236111111111112</v>
      </c>
      <c r="L8" s="452" t="s">
        <v>264</v>
      </c>
    </row>
    <row r="9" spans="1:12" ht="33" thickTop="1" thickBot="1" x14ac:dyDescent="0.3">
      <c r="A9" s="457">
        <v>5</v>
      </c>
      <c r="B9" s="458" t="s">
        <v>250</v>
      </c>
      <c r="C9" s="443">
        <v>5</v>
      </c>
      <c r="D9" s="403">
        <v>0.34722222222222227</v>
      </c>
      <c r="E9" s="459">
        <v>2.0833333333333332E-2</v>
      </c>
      <c r="F9" s="459"/>
      <c r="G9" s="459"/>
      <c r="H9" s="459">
        <v>1.3888888888888888E-2</v>
      </c>
      <c r="I9" s="459">
        <v>0.18055555555555555</v>
      </c>
      <c r="J9" s="460">
        <f t="shared" si="0"/>
        <v>0.21527777777777779</v>
      </c>
      <c r="K9" s="461">
        <f t="shared" si="1"/>
        <v>0.5625</v>
      </c>
      <c r="L9" s="462">
        <v>6</v>
      </c>
    </row>
    <row r="10" spans="1:12" ht="17.25" thickTop="1" thickBot="1" x14ac:dyDescent="0.3">
      <c r="A10" s="378">
        <v>6</v>
      </c>
      <c r="B10" s="379" t="s">
        <v>184</v>
      </c>
      <c r="C10" s="449">
        <v>6</v>
      </c>
      <c r="D10" s="380">
        <v>0.36180555555555555</v>
      </c>
      <c r="E10" s="388">
        <v>6.9444444444444441E-3</v>
      </c>
      <c r="F10" s="388"/>
      <c r="G10" s="388"/>
      <c r="H10" s="388"/>
      <c r="I10" s="388">
        <v>3.4722222222222224E-2</v>
      </c>
      <c r="J10" s="460">
        <f t="shared" si="0"/>
        <v>4.1666666666666671E-2</v>
      </c>
      <c r="K10" s="461">
        <f t="shared" si="1"/>
        <v>0.40347222222222223</v>
      </c>
      <c r="L10" s="463">
        <v>4</v>
      </c>
    </row>
    <row r="11" spans="1:12" ht="17.25" thickTop="1" thickBot="1" x14ac:dyDescent="0.3">
      <c r="A11" s="378">
        <v>7</v>
      </c>
      <c r="B11" s="379" t="s">
        <v>186</v>
      </c>
      <c r="C11" s="443">
        <v>7</v>
      </c>
      <c r="D11" s="380">
        <v>0.33680555555555558</v>
      </c>
      <c r="E11" s="388"/>
      <c r="F11" s="388"/>
      <c r="G11" s="388"/>
      <c r="H11" s="388"/>
      <c r="I11" s="388">
        <v>2.7777777777777776E-2</v>
      </c>
      <c r="J11" s="382">
        <f t="shared" si="0"/>
        <v>2.7777777777777776E-2</v>
      </c>
      <c r="K11" s="383">
        <f t="shared" si="1"/>
        <v>0.36458333333333337</v>
      </c>
      <c r="L11" s="463">
        <v>2</v>
      </c>
    </row>
    <row r="12" spans="1:12" ht="15.75" thickTop="1" x14ac:dyDescent="0.25">
      <c r="D12" t="s">
        <v>271</v>
      </c>
    </row>
  </sheetData>
  <mergeCells count="14">
    <mergeCell ref="I3:I4"/>
    <mergeCell ref="J3:J4"/>
    <mergeCell ref="K3:K4"/>
    <mergeCell ref="L3:L4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2"/>
    </sheetView>
  </sheetViews>
  <sheetFormatPr defaultRowHeight="15" x14ac:dyDescent="0.25"/>
  <sheetData>
    <row r="1" spans="1:16" x14ac:dyDescent="0.25">
      <c r="A1" s="393"/>
      <c r="B1" s="273" t="s">
        <v>7</v>
      </c>
      <c r="C1" s="274" t="s">
        <v>153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3" t="s">
        <v>154</v>
      </c>
    </row>
    <row r="2" spans="1:16" x14ac:dyDescent="0.25">
      <c r="A2" s="393"/>
      <c r="B2" s="275"/>
      <c r="C2" s="276" t="s">
        <v>155</v>
      </c>
      <c r="D2" s="277"/>
      <c r="E2" s="278"/>
      <c r="F2" s="276" t="s">
        <v>156</v>
      </c>
      <c r="G2" s="277"/>
      <c r="H2" s="278"/>
      <c r="I2" s="276" t="s">
        <v>157</v>
      </c>
      <c r="J2" s="277"/>
      <c r="K2" s="278"/>
      <c r="L2" s="276" t="s">
        <v>158</v>
      </c>
      <c r="M2" s="277"/>
      <c r="N2" s="278"/>
      <c r="O2" s="279"/>
      <c r="P2" s="275"/>
    </row>
    <row r="3" spans="1:16" ht="92.25" x14ac:dyDescent="0.25">
      <c r="A3" s="394"/>
      <c r="B3" s="327"/>
      <c r="C3" s="328" t="s">
        <v>159</v>
      </c>
      <c r="D3" s="328" t="s">
        <v>160</v>
      </c>
      <c r="E3" s="328" t="s">
        <v>161</v>
      </c>
      <c r="F3" s="328" t="s">
        <v>159</v>
      </c>
      <c r="G3" s="328" t="s">
        <v>160</v>
      </c>
      <c r="H3" s="328" t="s">
        <v>161</v>
      </c>
      <c r="I3" s="328" t="s">
        <v>159</v>
      </c>
      <c r="J3" s="328" t="s">
        <v>160</v>
      </c>
      <c r="K3" s="328" t="s">
        <v>161</v>
      </c>
      <c r="L3" s="328" t="s">
        <v>159</v>
      </c>
      <c r="M3" s="328" t="s">
        <v>160</v>
      </c>
      <c r="N3" s="328" t="s">
        <v>161</v>
      </c>
      <c r="O3" s="328" t="s">
        <v>162</v>
      </c>
      <c r="P3" s="327"/>
    </row>
    <row r="4" spans="1:16" ht="32.25" thickBot="1" x14ac:dyDescent="0.3">
      <c r="A4" s="395" t="s">
        <v>229</v>
      </c>
      <c r="B4" s="396">
        <v>2.4305555555555556E-2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>
        <f>SUM(C4:N4)</f>
        <v>0</v>
      </c>
      <c r="P4" s="396">
        <f>O4+B4</f>
        <v>2.4305555555555556E-2</v>
      </c>
    </row>
    <row r="5" spans="1:16" ht="17.25" thickTop="1" thickBot="1" x14ac:dyDescent="0.3">
      <c r="A5" s="397" t="s">
        <v>193</v>
      </c>
      <c r="B5" s="396">
        <v>8.7500000000000008E-2</v>
      </c>
      <c r="C5" s="287"/>
      <c r="D5" s="287"/>
      <c r="E5" s="287"/>
      <c r="F5" s="287">
        <v>1.3888888888888888E-2</v>
      </c>
      <c r="G5" s="287"/>
      <c r="H5" s="287"/>
      <c r="I5" s="287"/>
      <c r="J5" s="287"/>
      <c r="K5" s="287"/>
      <c r="L5" s="287">
        <v>1.3888888888888888E-2</v>
      </c>
      <c r="M5" s="287"/>
      <c r="N5" s="287"/>
      <c r="O5" s="288">
        <f t="shared" ref="O5:O10" si="0">SUM(C5:N5)</f>
        <v>2.7777777777777776E-2</v>
      </c>
      <c r="P5" s="396">
        <f t="shared" ref="P5:P10" si="1">O5+B5</f>
        <v>0.11527777777777778</v>
      </c>
    </row>
    <row r="6" spans="1:16" ht="17.25" thickTop="1" thickBot="1" x14ac:dyDescent="0.3">
      <c r="A6" s="398" t="s">
        <v>269</v>
      </c>
      <c r="B6" s="396">
        <v>2.2222222222222223E-2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8">
        <f t="shared" si="0"/>
        <v>0</v>
      </c>
      <c r="P6" s="396">
        <f t="shared" si="1"/>
        <v>2.2222222222222223E-2</v>
      </c>
    </row>
    <row r="7" spans="1:16" ht="15.75" thickTop="1" x14ac:dyDescent="0.25">
      <c r="A7" s="399" t="s">
        <v>270</v>
      </c>
      <c r="B7" s="396">
        <v>4.5833333333333337E-2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>
        <f t="shared" si="0"/>
        <v>0</v>
      </c>
      <c r="P7" s="396">
        <f t="shared" si="1"/>
        <v>4.5833333333333337E-2</v>
      </c>
    </row>
    <row r="8" spans="1:16" ht="32.25" thickBot="1" x14ac:dyDescent="0.3">
      <c r="A8" s="458" t="s">
        <v>250</v>
      </c>
      <c r="B8" s="396">
        <v>8.9583333333333334E-2</v>
      </c>
      <c r="C8" s="287"/>
      <c r="D8" s="287"/>
      <c r="E8" s="287"/>
      <c r="F8" s="287">
        <v>1.3888888888888888E-2</v>
      </c>
      <c r="G8" s="287"/>
      <c r="H8" s="287"/>
      <c r="I8" s="287"/>
      <c r="J8" s="287"/>
      <c r="K8" s="287"/>
      <c r="L8" s="287"/>
      <c r="M8" s="287"/>
      <c r="N8" s="287"/>
      <c r="O8" s="288">
        <f t="shared" si="0"/>
        <v>1.3888888888888888E-2</v>
      </c>
      <c r="P8" s="396">
        <f t="shared" si="1"/>
        <v>0.10347222222222222</v>
      </c>
    </row>
    <row r="9" spans="1:16" ht="17.25" thickTop="1" thickBot="1" x14ac:dyDescent="0.3">
      <c r="A9" s="379" t="s">
        <v>184</v>
      </c>
      <c r="B9" s="396">
        <v>2.2222222222222223E-2</v>
      </c>
      <c r="C9" s="287"/>
      <c r="D9" s="287"/>
      <c r="E9" s="287"/>
      <c r="F9" s="287"/>
      <c r="G9" s="287"/>
      <c r="H9" s="287"/>
      <c r="I9" s="287"/>
      <c r="J9" s="287"/>
      <c r="K9" s="287"/>
      <c r="L9" s="287">
        <v>1.3888888888888888E-2</v>
      </c>
      <c r="M9" s="287"/>
      <c r="N9" s="287"/>
      <c r="O9" s="288">
        <f t="shared" si="0"/>
        <v>1.3888888888888888E-2</v>
      </c>
      <c r="P9" s="396">
        <f t="shared" si="1"/>
        <v>3.6111111111111108E-2</v>
      </c>
    </row>
    <row r="10" spans="1:16" ht="17.25" thickTop="1" thickBot="1" x14ac:dyDescent="0.3">
      <c r="A10" s="379" t="s">
        <v>186</v>
      </c>
      <c r="B10" s="396">
        <v>4.9305555555555554E-2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>
        <v>1.3888888888888888E-2</v>
      </c>
      <c r="M10" s="287"/>
      <c r="N10" s="287"/>
      <c r="O10" s="288">
        <f t="shared" si="0"/>
        <v>1.3888888888888888E-2</v>
      </c>
      <c r="P10" s="396">
        <f t="shared" si="1"/>
        <v>6.3194444444444442E-2</v>
      </c>
    </row>
    <row r="11" spans="1:16" ht="15.75" thickTop="1" x14ac:dyDescent="0.25"/>
  </sheetData>
  <mergeCells count="8">
    <mergeCell ref="A1:A3"/>
    <mergeCell ref="B1:B3"/>
    <mergeCell ref="C1:O1"/>
    <mergeCell ref="P1:P3"/>
    <mergeCell ref="C2:E2"/>
    <mergeCell ref="F2:H2"/>
    <mergeCell ref="I2:K2"/>
    <mergeCell ref="L2:N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sqref="A1:AE15"/>
    </sheetView>
  </sheetViews>
  <sheetFormatPr defaultRowHeight="15" x14ac:dyDescent="0.25"/>
  <sheetData>
    <row r="1" spans="1:31" x14ac:dyDescent="0.25">
      <c r="K1" t="s">
        <v>272</v>
      </c>
    </row>
    <row r="3" spans="1:31" ht="15.75" thickBot="1" x14ac:dyDescent="0.3">
      <c r="D3" t="s">
        <v>255</v>
      </c>
      <c r="L3" s="273" t="s">
        <v>7</v>
      </c>
      <c r="M3" s="274" t="s">
        <v>73</v>
      </c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3" t="s">
        <v>154</v>
      </c>
    </row>
    <row r="4" spans="1:31" x14ac:dyDescent="0.25">
      <c r="A4" s="242" t="s">
        <v>2</v>
      </c>
      <c r="B4" s="244" t="s">
        <v>5</v>
      </c>
      <c r="C4" s="245" t="s">
        <v>6</v>
      </c>
      <c r="D4" s="245" t="s">
        <v>7</v>
      </c>
      <c r="E4" s="244" t="s">
        <v>8</v>
      </c>
      <c r="F4" s="244" t="s">
        <v>9</v>
      </c>
      <c r="G4" s="244" t="s">
        <v>10</v>
      </c>
      <c r="H4" s="244" t="s">
        <v>11</v>
      </c>
      <c r="I4" s="244" t="s">
        <v>12</v>
      </c>
      <c r="J4" s="245" t="s">
        <v>14</v>
      </c>
      <c r="K4" s="244" t="s">
        <v>15</v>
      </c>
      <c r="L4" s="275"/>
      <c r="M4" s="276" t="s">
        <v>155</v>
      </c>
      <c r="N4" s="277"/>
      <c r="O4" s="278"/>
      <c r="P4" s="276" t="s">
        <v>156</v>
      </c>
      <c r="Q4" s="277"/>
      <c r="R4" s="278"/>
      <c r="S4" s="276" t="s">
        <v>157</v>
      </c>
      <c r="T4" s="277"/>
      <c r="U4" s="278"/>
      <c r="V4" s="276" t="s">
        <v>158</v>
      </c>
      <c r="W4" s="277"/>
      <c r="X4" s="278"/>
      <c r="Y4" s="279" t="s">
        <v>153</v>
      </c>
      <c r="Z4" s="275"/>
      <c r="AA4" t="s">
        <v>71</v>
      </c>
    </row>
    <row r="5" spans="1:31" ht="92.25" x14ac:dyDescent="0.25">
      <c r="A5" s="243"/>
      <c r="B5" s="231"/>
      <c r="C5" s="235"/>
      <c r="D5" s="235"/>
      <c r="E5" s="231"/>
      <c r="F5" s="231"/>
      <c r="G5" s="231"/>
      <c r="H5" s="231"/>
      <c r="I5" s="231"/>
      <c r="J5" s="235"/>
      <c r="K5" s="231"/>
      <c r="L5" s="275"/>
      <c r="M5" s="280" t="s">
        <v>159</v>
      </c>
      <c r="N5" s="280" t="s">
        <v>160</v>
      </c>
      <c r="O5" s="280" t="s">
        <v>161</v>
      </c>
      <c r="P5" s="280" t="s">
        <v>159</v>
      </c>
      <c r="Q5" s="280" t="s">
        <v>160</v>
      </c>
      <c r="R5" s="280" t="s">
        <v>161</v>
      </c>
      <c r="S5" s="280" t="s">
        <v>159</v>
      </c>
      <c r="T5" s="280" t="s">
        <v>160</v>
      </c>
      <c r="U5" s="280" t="s">
        <v>161</v>
      </c>
      <c r="V5" s="280" t="s">
        <v>159</v>
      </c>
      <c r="W5" s="280" t="s">
        <v>160</v>
      </c>
      <c r="X5" s="280" t="s">
        <v>161</v>
      </c>
      <c r="Y5" s="280" t="s">
        <v>162</v>
      </c>
      <c r="Z5" s="275"/>
      <c r="AA5" s="281" t="s">
        <v>256</v>
      </c>
      <c r="AB5" s="281" t="s">
        <v>257</v>
      </c>
      <c r="AC5" s="281" t="s">
        <v>163</v>
      </c>
      <c r="AD5" s="281" t="s">
        <v>258</v>
      </c>
      <c r="AE5" s="281" t="s">
        <v>259</v>
      </c>
    </row>
    <row r="6" spans="1:31" ht="32.25" thickBot="1" x14ac:dyDescent="0.3">
      <c r="A6" s="464">
        <v>1</v>
      </c>
      <c r="B6" s="465" t="s">
        <v>229</v>
      </c>
      <c r="C6" s="466">
        <v>1</v>
      </c>
      <c r="D6" s="467">
        <v>0.21805555555555556</v>
      </c>
      <c r="E6" s="468">
        <v>1.3888888888888888E-2</v>
      </c>
      <c r="F6" s="468"/>
      <c r="G6" s="468"/>
      <c r="H6" s="468"/>
      <c r="I6" s="468">
        <v>2.0833333333333332E-2</v>
      </c>
      <c r="J6" s="468">
        <f t="shared" ref="J6:J12" si="0">SUM(E6:I6)</f>
        <v>3.4722222222222224E-2</v>
      </c>
      <c r="K6" s="468">
        <f t="shared" ref="K6:K12" si="1">D6+J6</f>
        <v>0.25277777777777777</v>
      </c>
      <c r="L6" s="469">
        <v>2.4305555555555556E-2</v>
      </c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69">
        <f>SUM(M6:X6)</f>
        <v>0</v>
      </c>
      <c r="Z6" s="469">
        <f>Y6+L6</f>
        <v>2.4305555555555556E-2</v>
      </c>
      <c r="AA6" s="471">
        <v>0.11458333333333333</v>
      </c>
      <c r="AB6" s="471">
        <v>2.7777777777777776E-2</v>
      </c>
      <c r="AC6" s="471">
        <f>AA6+AB6</f>
        <v>0.1423611111111111</v>
      </c>
      <c r="AD6" s="472">
        <f>K6+Z6+AC6</f>
        <v>0.41944444444444445</v>
      </c>
      <c r="AE6" s="473">
        <v>1</v>
      </c>
    </row>
    <row r="7" spans="1:31" ht="17.25" thickTop="1" thickBot="1" x14ac:dyDescent="0.3">
      <c r="A7" s="474">
        <v>2</v>
      </c>
      <c r="B7" s="475" t="s">
        <v>193</v>
      </c>
      <c r="C7" s="476">
        <v>2</v>
      </c>
      <c r="D7" s="477">
        <v>0.41736111111111113</v>
      </c>
      <c r="E7" s="478">
        <v>2.0833333333333332E-2</v>
      </c>
      <c r="F7" s="478">
        <v>4.1666666666666664E-2</v>
      </c>
      <c r="G7" s="478"/>
      <c r="H7" s="478"/>
      <c r="I7" s="478">
        <v>7.6388888888888881E-2</v>
      </c>
      <c r="J7" s="478">
        <f t="shared" si="0"/>
        <v>0.1388888888888889</v>
      </c>
      <c r="K7" s="478">
        <f t="shared" si="1"/>
        <v>0.55625000000000002</v>
      </c>
      <c r="L7" s="479">
        <v>8.7500000000000008E-2</v>
      </c>
      <c r="M7" s="480"/>
      <c r="N7" s="480"/>
      <c r="O7" s="480"/>
      <c r="P7" s="480">
        <v>1.3888888888888888E-2</v>
      </c>
      <c r="Q7" s="480"/>
      <c r="R7" s="480"/>
      <c r="S7" s="480"/>
      <c r="T7" s="480"/>
      <c r="U7" s="480"/>
      <c r="V7" s="480">
        <v>1.3888888888888888E-2</v>
      </c>
      <c r="W7" s="480"/>
      <c r="X7" s="480"/>
      <c r="Y7" s="479">
        <f t="shared" ref="Y7:Y12" si="2">SUM(M7:X7)</f>
        <v>2.7777777777777776E-2</v>
      </c>
      <c r="Z7" s="479">
        <f t="shared" ref="Z7:Z12" si="3">Y7+L7</f>
        <v>0.11527777777777778</v>
      </c>
      <c r="AA7" s="481">
        <v>9.8611111111111108E-2</v>
      </c>
      <c r="AB7" s="481">
        <v>4.1666666666666664E-2</v>
      </c>
      <c r="AC7" s="481">
        <f t="shared" ref="AC7:AC12" si="4">AA7+AB7</f>
        <v>0.14027777777777778</v>
      </c>
      <c r="AD7" s="482">
        <f t="shared" ref="AD7:AD12" si="5">K7+Z7+AC7</f>
        <v>0.81180555555555567</v>
      </c>
      <c r="AE7" s="473">
        <v>5</v>
      </c>
    </row>
    <row r="8" spans="1:31" ht="17.25" thickTop="1" thickBot="1" x14ac:dyDescent="0.3">
      <c r="A8" s="474">
        <v>3</v>
      </c>
      <c r="B8" s="483" t="s">
        <v>269</v>
      </c>
      <c r="C8" s="484">
        <v>3</v>
      </c>
      <c r="D8" s="485">
        <v>0.26180555555555557</v>
      </c>
      <c r="E8" s="478"/>
      <c r="F8" s="478"/>
      <c r="G8" s="478"/>
      <c r="H8" s="478"/>
      <c r="I8" s="478">
        <v>0.125</v>
      </c>
      <c r="J8" s="478">
        <f t="shared" si="0"/>
        <v>0.125</v>
      </c>
      <c r="K8" s="478">
        <f t="shared" si="1"/>
        <v>0.38680555555555557</v>
      </c>
      <c r="L8" s="479">
        <v>2.2222222222222223E-2</v>
      </c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79">
        <f t="shared" si="2"/>
        <v>0</v>
      </c>
      <c r="Z8" s="479">
        <f t="shared" si="3"/>
        <v>2.2222222222222223E-2</v>
      </c>
      <c r="AA8" s="481">
        <v>7.5694444444444439E-2</v>
      </c>
      <c r="AB8" s="481">
        <v>1.3888888888888888E-2</v>
      </c>
      <c r="AC8" s="481">
        <f t="shared" si="4"/>
        <v>8.958333333333332E-2</v>
      </c>
      <c r="AD8" s="482">
        <f t="shared" si="5"/>
        <v>0.49861111111111112</v>
      </c>
      <c r="AE8" s="473">
        <v>2</v>
      </c>
    </row>
    <row r="9" spans="1:31" ht="17.25" thickTop="1" thickBot="1" x14ac:dyDescent="0.3">
      <c r="A9" s="474">
        <v>4</v>
      </c>
      <c r="B9" s="486" t="s">
        <v>270</v>
      </c>
      <c r="C9" s="476">
        <v>4</v>
      </c>
      <c r="D9" s="487">
        <v>0.57152777777777775</v>
      </c>
      <c r="E9" s="478">
        <v>6.25E-2</v>
      </c>
      <c r="F9" s="478"/>
      <c r="G9" s="478"/>
      <c r="H9" s="478"/>
      <c r="I9" s="478">
        <v>0.20833333333333334</v>
      </c>
      <c r="J9" s="478">
        <f t="shared" si="0"/>
        <v>0.27083333333333337</v>
      </c>
      <c r="K9" s="478">
        <f t="shared" si="1"/>
        <v>0.84236111111111112</v>
      </c>
      <c r="L9" s="479">
        <v>4.5833333333333337E-2</v>
      </c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79">
        <f t="shared" si="2"/>
        <v>0</v>
      </c>
      <c r="Z9" s="479">
        <f t="shared" si="3"/>
        <v>4.5833333333333337E-2</v>
      </c>
      <c r="AA9" s="481">
        <v>0.18541666666666667</v>
      </c>
      <c r="AB9" s="481">
        <v>4.8611111111111112E-2</v>
      </c>
      <c r="AC9" s="481">
        <f t="shared" si="4"/>
        <v>0.23402777777777778</v>
      </c>
      <c r="AD9" s="488" t="s">
        <v>273</v>
      </c>
      <c r="AE9" s="489">
        <v>7</v>
      </c>
    </row>
    <row r="10" spans="1:31" ht="33" thickTop="1" thickBot="1" x14ac:dyDescent="0.3">
      <c r="A10" s="474">
        <v>5</v>
      </c>
      <c r="B10" s="490" t="s">
        <v>250</v>
      </c>
      <c r="C10" s="484">
        <v>5</v>
      </c>
      <c r="D10" s="485">
        <v>0.34722222222222227</v>
      </c>
      <c r="E10" s="478">
        <v>2.0833333333333332E-2</v>
      </c>
      <c r="F10" s="478"/>
      <c r="G10" s="478"/>
      <c r="H10" s="478">
        <v>1.3888888888888888E-2</v>
      </c>
      <c r="I10" s="478">
        <v>0.18055555555555555</v>
      </c>
      <c r="J10" s="478">
        <f t="shared" si="0"/>
        <v>0.21527777777777779</v>
      </c>
      <c r="K10" s="478">
        <f t="shared" si="1"/>
        <v>0.5625</v>
      </c>
      <c r="L10" s="479">
        <v>8.9583333333333334E-2</v>
      </c>
      <c r="M10" s="480"/>
      <c r="N10" s="480"/>
      <c r="O10" s="480"/>
      <c r="P10" s="480">
        <v>1.3888888888888888E-2</v>
      </c>
      <c r="Q10" s="480"/>
      <c r="R10" s="480"/>
      <c r="S10" s="480"/>
      <c r="T10" s="480"/>
      <c r="U10" s="480"/>
      <c r="V10" s="480"/>
      <c r="W10" s="480"/>
      <c r="X10" s="480"/>
      <c r="Y10" s="479">
        <f t="shared" si="2"/>
        <v>1.3888888888888888E-2</v>
      </c>
      <c r="Z10" s="479">
        <f t="shared" si="3"/>
        <v>0.10347222222222222</v>
      </c>
      <c r="AA10" s="481">
        <v>0.18888888888888888</v>
      </c>
      <c r="AB10" s="481">
        <v>6.9444444444444441E-3</v>
      </c>
      <c r="AC10" s="481">
        <f t="shared" si="4"/>
        <v>0.19583333333333333</v>
      </c>
      <c r="AD10" s="482">
        <f t="shared" si="5"/>
        <v>0.86180555555555549</v>
      </c>
      <c r="AE10" s="473">
        <v>6</v>
      </c>
    </row>
    <row r="11" spans="1:31" ht="17.25" thickTop="1" thickBot="1" x14ac:dyDescent="0.3">
      <c r="A11" s="474">
        <v>6</v>
      </c>
      <c r="B11" s="490" t="s">
        <v>184</v>
      </c>
      <c r="C11" s="476">
        <v>6</v>
      </c>
      <c r="D11" s="485">
        <v>0.36180555555555555</v>
      </c>
      <c r="E11" s="478">
        <v>6.9444444444444441E-3</v>
      </c>
      <c r="F11" s="478"/>
      <c r="G11" s="478"/>
      <c r="H11" s="478"/>
      <c r="I11" s="478">
        <v>3.4722222222222224E-2</v>
      </c>
      <c r="J11" s="478">
        <f t="shared" si="0"/>
        <v>4.1666666666666671E-2</v>
      </c>
      <c r="K11" s="478">
        <f t="shared" si="1"/>
        <v>0.40347222222222223</v>
      </c>
      <c r="L11" s="479">
        <v>2.2222222222222223E-2</v>
      </c>
      <c r="M11" s="480"/>
      <c r="N11" s="480"/>
      <c r="O11" s="480"/>
      <c r="P11" s="480"/>
      <c r="Q11" s="480"/>
      <c r="R11" s="480"/>
      <c r="S11" s="480"/>
      <c r="T11" s="480"/>
      <c r="U11" s="480"/>
      <c r="V11" s="480">
        <v>1.3888888888888888E-2</v>
      </c>
      <c r="W11" s="480"/>
      <c r="X11" s="480"/>
      <c r="Y11" s="479">
        <f t="shared" si="2"/>
        <v>1.3888888888888888E-2</v>
      </c>
      <c r="Z11" s="479">
        <f t="shared" si="3"/>
        <v>3.6111111111111108E-2</v>
      </c>
      <c r="AA11" s="481">
        <v>0.11666666666666665</v>
      </c>
      <c r="AB11" s="481">
        <v>4.1666666666666664E-2</v>
      </c>
      <c r="AC11" s="481">
        <f t="shared" si="4"/>
        <v>0.15833333333333333</v>
      </c>
      <c r="AD11" s="482">
        <f t="shared" si="5"/>
        <v>0.59791666666666665</v>
      </c>
      <c r="AE11" s="473">
        <v>4</v>
      </c>
    </row>
    <row r="12" spans="1:31" ht="16.5" thickTop="1" x14ac:dyDescent="0.25">
      <c r="A12" s="491">
        <v>7</v>
      </c>
      <c r="B12" s="492" t="s">
        <v>186</v>
      </c>
      <c r="C12" s="493">
        <v>7</v>
      </c>
      <c r="D12" s="494">
        <v>0.33680555555555558</v>
      </c>
      <c r="E12" s="495"/>
      <c r="F12" s="495"/>
      <c r="G12" s="495"/>
      <c r="H12" s="495"/>
      <c r="I12" s="495">
        <v>2.7777777777777776E-2</v>
      </c>
      <c r="J12" s="495">
        <f t="shared" si="0"/>
        <v>2.7777777777777776E-2</v>
      </c>
      <c r="K12" s="495">
        <f t="shared" si="1"/>
        <v>0.36458333333333337</v>
      </c>
      <c r="L12" s="496">
        <v>4.9305555555555554E-2</v>
      </c>
      <c r="M12" s="497"/>
      <c r="N12" s="497"/>
      <c r="O12" s="497"/>
      <c r="P12" s="497"/>
      <c r="Q12" s="497"/>
      <c r="R12" s="497"/>
      <c r="S12" s="497"/>
      <c r="T12" s="497"/>
      <c r="U12" s="497"/>
      <c r="V12" s="497">
        <v>1.3888888888888888E-2</v>
      </c>
      <c r="W12" s="497"/>
      <c r="X12" s="497"/>
      <c r="Y12" s="496">
        <f t="shared" si="2"/>
        <v>1.3888888888888888E-2</v>
      </c>
      <c r="Z12" s="496">
        <f t="shared" si="3"/>
        <v>6.3194444444444442E-2</v>
      </c>
      <c r="AA12" s="498">
        <v>0.10416666666666667</v>
      </c>
      <c r="AB12" s="498"/>
      <c r="AC12" s="498">
        <f t="shared" si="4"/>
        <v>0.10416666666666667</v>
      </c>
      <c r="AD12" s="499">
        <f t="shared" si="5"/>
        <v>0.53194444444444444</v>
      </c>
      <c r="AE12" s="473">
        <v>3</v>
      </c>
    </row>
  </sheetData>
  <mergeCells count="18">
    <mergeCell ref="S4:U4"/>
    <mergeCell ref="V4:X4"/>
    <mergeCell ref="H4:H5"/>
    <mergeCell ref="I4:I5"/>
    <mergeCell ref="J4:J5"/>
    <mergeCell ref="K4:K5"/>
    <mergeCell ref="M4:O4"/>
    <mergeCell ref="P4:R4"/>
    <mergeCell ref="L3:L5"/>
    <mergeCell ref="M3:Y3"/>
    <mergeCell ref="Z3:Z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N19"/>
    </sheetView>
  </sheetViews>
  <sheetFormatPr defaultRowHeight="15" x14ac:dyDescent="0.25"/>
  <sheetData>
    <row r="1" spans="1:14" ht="15.75" x14ac:dyDescent="0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ht="15.75" x14ac:dyDescent="0.25">
      <c r="A2" s="234" t="s">
        <v>274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x14ac:dyDescent="0.25">
      <c r="A3" s="231" t="s">
        <v>2</v>
      </c>
      <c r="B3" s="231" t="s">
        <v>4</v>
      </c>
      <c r="C3" s="231" t="s">
        <v>5</v>
      </c>
      <c r="D3" s="231" t="s">
        <v>6</v>
      </c>
      <c r="E3" s="231" t="s">
        <v>7</v>
      </c>
      <c r="F3" s="231" t="s">
        <v>8</v>
      </c>
      <c r="G3" s="231" t="s">
        <v>9</v>
      </c>
      <c r="H3" s="231" t="s">
        <v>10</v>
      </c>
      <c r="I3" s="231" t="s">
        <v>11</v>
      </c>
      <c r="J3" s="231" t="s">
        <v>12</v>
      </c>
      <c r="K3" s="231" t="s">
        <v>13</v>
      </c>
      <c r="L3" s="231" t="s">
        <v>60</v>
      </c>
      <c r="M3" s="231" t="s">
        <v>14</v>
      </c>
      <c r="N3" s="231" t="s">
        <v>15</v>
      </c>
    </row>
    <row r="4" spans="1:14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5" spans="1:14" ht="15.75" x14ac:dyDescent="0.25">
      <c r="A5" s="4">
        <v>1</v>
      </c>
      <c r="B5" s="36" t="s">
        <v>275</v>
      </c>
      <c r="C5" s="500" t="s">
        <v>276</v>
      </c>
      <c r="D5" s="500">
        <v>1</v>
      </c>
      <c r="E5" s="129">
        <v>0.1111111111111111</v>
      </c>
      <c r="F5" s="89"/>
      <c r="G5" s="89"/>
      <c r="H5" s="130"/>
      <c r="I5" s="89"/>
      <c r="J5" s="89">
        <v>4.1666666666666664E-2</v>
      </c>
      <c r="K5" s="89"/>
      <c r="L5" s="89"/>
      <c r="M5" s="131">
        <f t="shared" ref="M5:M15" si="0">SUM(F5:L5)</f>
        <v>4.1666666666666664E-2</v>
      </c>
      <c r="N5" s="9">
        <f t="shared" ref="N5:N15" si="1">M5+E5</f>
        <v>0.15277777777777776</v>
      </c>
    </row>
    <row r="6" spans="1:14" ht="15.75" x14ac:dyDescent="0.25">
      <c r="A6" s="4">
        <v>2</v>
      </c>
      <c r="B6" s="36" t="s">
        <v>277</v>
      </c>
      <c r="C6" s="501"/>
      <c r="D6" s="501"/>
      <c r="E6" s="129">
        <v>0.19513888888888889</v>
      </c>
      <c r="F6" s="89"/>
      <c r="G6" s="89"/>
      <c r="H6" s="130"/>
      <c r="I6" s="89"/>
      <c r="J6" s="89"/>
      <c r="K6" s="89"/>
      <c r="L6" s="89">
        <v>4.1666666666666664E-2</v>
      </c>
      <c r="M6" s="133">
        <f t="shared" si="0"/>
        <v>4.1666666666666664E-2</v>
      </c>
      <c r="N6" s="9">
        <f t="shared" si="1"/>
        <v>0.23680555555555555</v>
      </c>
    </row>
    <row r="7" spans="1:14" ht="15.75" x14ac:dyDescent="0.25">
      <c r="A7" s="4">
        <v>3</v>
      </c>
      <c r="B7" s="330" t="s">
        <v>278</v>
      </c>
      <c r="C7" s="501"/>
      <c r="D7" s="501"/>
      <c r="E7" s="134">
        <v>0.15416666666666667</v>
      </c>
      <c r="F7" s="135"/>
      <c r="G7" s="135"/>
      <c r="H7" s="136"/>
      <c r="I7" s="135"/>
      <c r="J7" s="135"/>
      <c r="K7" s="135"/>
      <c r="L7" s="135"/>
      <c r="M7" s="133">
        <f t="shared" si="0"/>
        <v>0</v>
      </c>
      <c r="N7" s="9">
        <f t="shared" si="1"/>
        <v>0.15416666666666667</v>
      </c>
    </row>
    <row r="8" spans="1:14" ht="16.5" thickBot="1" x14ac:dyDescent="0.3">
      <c r="A8" s="137">
        <v>4</v>
      </c>
      <c r="B8" s="56" t="s">
        <v>279</v>
      </c>
      <c r="C8" s="502"/>
      <c r="D8" s="502"/>
      <c r="E8" s="174">
        <v>0.2388888888888889</v>
      </c>
      <c r="F8" s="176"/>
      <c r="G8" s="176"/>
      <c r="H8" s="175"/>
      <c r="I8" s="176"/>
      <c r="J8" s="176"/>
      <c r="K8" s="176"/>
      <c r="L8" s="176">
        <v>6.9444444444444441E-3</v>
      </c>
      <c r="M8" s="142">
        <f t="shared" si="0"/>
        <v>6.9444444444444441E-3</v>
      </c>
      <c r="N8" s="24">
        <f t="shared" si="1"/>
        <v>0.24583333333333335</v>
      </c>
    </row>
    <row r="9" spans="1:14" ht="38.25" x14ac:dyDescent="0.25">
      <c r="A9" s="503">
        <v>5</v>
      </c>
      <c r="B9" s="504" t="s">
        <v>280</v>
      </c>
      <c r="C9" s="505" t="s">
        <v>114</v>
      </c>
      <c r="D9" s="506">
        <v>2</v>
      </c>
      <c r="E9" s="187">
        <v>0.16805555555555554</v>
      </c>
      <c r="F9" s="145"/>
      <c r="G9" s="145"/>
      <c r="H9" s="146"/>
      <c r="I9" s="145"/>
      <c r="J9" s="145"/>
      <c r="K9" s="145"/>
      <c r="L9" s="145"/>
      <c r="M9" s="147">
        <f t="shared" si="0"/>
        <v>0</v>
      </c>
      <c r="N9" s="148">
        <f t="shared" si="1"/>
        <v>0.16805555555555554</v>
      </c>
    </row>
    <row r="10" spans="1:14" ht="38.25" x14ac:dyDescent="0.25">
      <c r="A10" s="132">
        <v>6</v>
      </c>
      <c r="B10" s="62" t="s">
        <v>281</v>
      </c>
      <c r="C10" s="507"/>
      <c r="D10" s="308"/>
      <c r="E10" s="188">
        <v>0.18124999999999999</v>
      </c>
      <c r="F10" s="151"/>
      <c r="G10" s="151"/>
      <c r="H10" s="150"/>
      <c r="I10" s="151"/>
      <c r="J10" s="151"/>
      <c r="K10" s="151"/>
      <c r="L10" s="151"/>
      <c r="M10" s="133">
        <f t="shared" si="0"/>
        <v>0</v>
      </c>
      <c r="N10" s="9">
        <f t="shared" si="1"/>
        <v>0.18124999999999999</v>
      </c>
    </row>
    <row r="11" spans="1:14" ht="25.5" x14ac:dyDescent="0.25">
      <c r="A11" s="132">
        <v>7</v>
      </c>
      <c r="B11" s="62" t="s">
        <v>282</v>
      </c>
      <c r="C11" s="507"/>
      <c r="D11" s="308"/>
      <c r="E11" s="188">
        <v>0.19305555555555554</v>
      </c>
      <c r="F11" s="150">
        <v>6.9444444444444441E-3</v>
      </c>
      <c r="G11" s="151"/>
      <c r="H11" s="150"/>
      <c r="I11" s="151"/>
      <c r="J11" s="151"/>
      <c r="K11" s="151"/>
      <c r="L11" s="151">
        <v>6.9444444444444441E-3</v>
      </c>
      <c r="M11" s="133">
        <f t="shared" si="0"/>
        <v>1.3888888888888888E-2</v>
      </c>
      <c r="N11" s="9">
        <f t="shared" si="1"/>
        <v>0.20694444444444443</v>
      </c>
    </row>
    <row r="12" spans="1:14" ht="39" thickBot="1" x14ac:dyDescent="0.3">
      <c r="A12" s="508">
        <v>8</v>
      </c>
      <c r="B12" s="509" t="s">
        <v>283</v>
      </c>
      <c r="C12" s="510"/>
      <c r="D12" s="511"/>
      <c r="E12" s="174">
        <v>0.11944444444444445</v>
      </c>
      <c r="F12" s="171"/>
      <c r="G12" s="172"/>
      <c r="H12" s="171"/>
      <c r="I12" s="172"/>
      <c r="J12" s="172"/>
      <c r="K12" s="172"/>
      <c r="L12" s="172"/>
      <c r="M12" s="512">
        <f t="shared" si="0"/>
        <v>0</v>
      </c>
      <c r="N12" s="24">
        <f t="shared" si="1"/>
        <v>0.11944444444444445</v>
      </c>
    </row>
    <row r="13" spans="1:14" ht="15.75" x14ac:dyDescent="0.25">
      <c r="A13" s="132">
        <v>9</v>
      </c>
      <c r="B13" s="513" t="s">
        <v>284</v>
      </c>
      <c r="C13" s="268" t="s">
        <v>76</v>
      </c>
      <c r="D13" s="514">
        <v>3</v>
      </c>
      <c r="E13" s="515">
        <v>0.1111111111111111</v>
      </c>
      <c r="F13" s="169"/>
      <c r="G13" s="169"/>
      <c r="H13" s="169"/>
      <c r="I13" s="169"/>
      <c r="J13" s="169"/>
      <c r="K13" s="169"/>
      <c r="L13" s="169"/>
      <c r="M13" s="516">
        <f t="shared" si="0"/>
        <v>0</v>
      </c>
      <c r="N13" s="35">
        <f t="shared" si="1"/>
        <v>0.1111111111111111</v>
      </c>
    </row>
    <row r="14" spans="1:14" ht="15.75" x14ac:dyDescent="0.25">
      <c r="A14" s="132">
        <v>10</v>
      </c>
      <c r="B14" s="517" t="s">
        <v>285</v>
      </c>
      <c r="C14" s="269"/>
      <c r="D14" s="501"/>
      <c r="E14" s="188">
        <v>0.15763888888888888</v>
      </c>
      <c r="F14" s="151"/>
      <c r="G14" s="151"/>
      <c r="H14" s="151"/>
      <c r="I14" s="151"/>
      <c r="J14" s="151"/>
      <c r="K14" s="151"/>
      <c r="L14" s="151"/>
      <c r="M14" s="518">
        <f t="shared" si="0"/>
        <v>0</v>
      </c>
      <c r="N14" s="9">
        <f t="shared" si="1"/>
        <v>0.15763888888888888</v>
      </c>
    </row>
    <row r="15" spans="1:14" ht="15.75" x14ac:dyDescent="0.25">
      <c r="A15" s="132">
        <v>11</v>
      </c>
      <c r="B15" s="517" t="s">
        <v>286</v>
      </c>
      <c r="C15" s="519"/>
      <c r="D15" s="520"/>
      <c r="E15" s="188">
        <v>0.17916666666666667</v>
      </c>
      <c r="F15" s="151"/>
      <c r="G15" s="151"/>
      <c r="H15" s="151">
        <v>6.9444444444444441E-3</v>
      </c>
      <c r="I15" s="151"/>
      <c r="J15" s="151"/>
      <c r="K15" s="151"/>
      <c r="L15" s="151"/>
      <c r="M15" s="521">
        <f t="shared" si="0"/>
        <v>6.9444444444444441E-3</v>
      </c>
      <c r="N15" s="9">
        <f t="shared" si="1"/>
        <v>0.18611111111111112</v>
      </c>
    </row>
    <row r="17" spans="2:2" ht="15.75" x14ac:dyDescent="0.25">
      <c r="B17" s="70" t="s">
        <v>42</v>
      </c>
    </row>
  </sheetData>
  <mergeCells count="22">
    <mergeCell ref="C5:C8"/>
    <mergeCell ref="D5:D8"/>
    <mergeCell ref="C9:C12"/>
    <mergeCell ref="D9:D12"/>
    <mergeCell ref="C13:C15"/>
    <mergeCell ref="D13:D15"/>
    <mergeCell ref="I3:I4"/>
    <mergeCell ref="J3:J4"/>
    <mergeCell ref="K3:K4"/>
    <mergeCell ref="L3:L4"/>
    <mergeCell ref="M3:M4"/>
    <mergeCell ref="N3:N4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7"/>
    </sheetView>
  </sheetViews>
  <sheetFormatPr defaultRowHeight="15" x14ac:dyDescent="0.25"/>
  <sheetData>
    <row r="1" spans="1:6" x14ac:dyDescent="0.25">
      <c r="A1" s="236" t="s">
        <v>287</v>
      </c>
      <c r="B1" s="236"/>
      <c r="C1" s="236"/>
      <c r="D1" s="236"/>
      <c r="E1" s="236"/>
      <c r="F1" s="236"/>
    </row>
    <row r="2" spans="1:6" x14ac:dyDescent="0.25">
      <c r="A2" s="237"/>
      <c r="B2" s="237"/>
      <c r="C2" s="237"/>
      <c r="D2" s="237"/>
      <c r="E2" s="237"/>
      <c r="F2" s="237"/>
    </row>
    <row r="3" spans="1:6" x14ac:dyDescent="0.25">
      <c r="A3" s="231" t="s">
        <v>2</v>
      </c>
      <c r="B3" s="231" t="s">
        <v>4</v>
      </c>
      <c r="C3" s="231" t="s">
        <v>5</v>
      </c>
      <c r="D3" s="231" t="s">
        <v>44</v>
      </c>
      <c r="E3" s="231" t="s">
        <v>14</v>
      </c>
      <c r="F3" s="231" t="s">
        <v>15</v>
      </c>
    </row>
    <row r="4" spans="1:6" x14ac:dyDescent="0.25">
      <c r="A4" s="232"/>
      <c r="B4" s="235"/>
      <c r="C4" s="232"/>
      <c r="D4" s="232"/>
      <c r="E4" s="232"/>
      <c r="F4" s="232"/>
    </row>
    <row r="5" spans="1:6" ht="15.75" x14ac:dyDescent="0.25">
      <c r="A5" s="194">
        <v>1</v>
      </c>
      <c r="B5" s="522" t="s">
        <v>275</v>
      </c>
      <c r="C5" s="523" t="s">
        <v>276</v>
      </c>
      <c r="D5" s="524">
        <v>9.0972222222222218E-2</v>
      </c>
      <c r="E5" s="68">
        <v>2.0833333333333332E-2</v>
      </c>
      <c r="F5" s="68">
        <f>D5+E5</f>
        <v>0.11180555555555555</v>
      </c>
    </row>
    <row r="6" spans="1:6" ht="15.75" x14ac:dyDescent="0.25">
      <c r="A6" s="194">
        <v>2</v>
      </c>
      <c r="B6" s="522" t="s">
        <v>277</v>
      </c>
      <c r="C6" s="523"/>
      <c r="D6" s="524">
        <v>6.3194444444444442E-2</v>
      </c>
      <c r="E6" s="36"/>
      <c r="F6" s="68">
        <f t="shared" ref="F6:F15" si="0">D6+E6</f>
        <v>6.3194444444444442E-2</v>
      </c>
    </row>
    <row r="7" spans="1:6" ht="15.75" x14ac:dyDescent="0.25">
      <c r="A7" s="194">
        <v>3</v>
      </c>
      <c r="B7" s="522" t="s">
        <v>278</v>
      </c>
      <c r="C7" s="523"/>
      <c r="D7" s="524">
        <v>0.1361111111111111</v>
      </c>
      <c r="E7" s="36"/>
      <c r="F7" s="68">
        <f t="shared" si="0"/>
        <v>0.1361111111111111</v>
      </c>
    </row>
    <row r="8" spans="1:6" ht="15.75" x14ac:dyDescent="0.25">
      <c r="A8" s="194">
        <v>4</v>
      </c>
      <c r="B8" s="522" t="s">
        <v>279</v>
      </c>
      <c r="C8" s="523"/>
      <c r="D8" s="524">
        <v>8.2638888888888887E-2</v>
      </c>
      <c r="E8" s="36"/>
      <c r="F8" s="68">
        <f t="shared" si="0"/>
        <v>8.2638888888888887E-2</v>
      </c>
    </row>
    <row r="9" spans="1:6" ht="38.25" x14ac:dyDescent="0.25">
      <c r="A9" s="194">
        <v>5</v>
      </c>
      <c r="B9" s="179" t="s">
        <v>280</v>
      </c>
      <c r="C9" s="525" t="s">
        <v>114</v>
      </c>
      <c r="D9" s="524">
        <v>9.9999999999999992E-2</v>
      </c>
      <c r="E9" s="36"/>
      <c r="F9" s="68">
        <f t="shared" si="0"/>
        <v>9.9999999999999992E-2</v>
      </c>
    </row>
    <row r="10" spans="1:6" ht="38.25" x14ac:dyDescent="0.25">
      <c r="A10" s="194">
        <v>6</v>
      </c>
      <c r="B10" s="179" t="s">
        <v>281</v>
      </c>
      <c r="C10" s="525"/>
      <c r="D10" s="524">
        <v>0.11180555555555556</v>
      </c>
      <c r="E10" s="36"/>
      <c r="F10" s="68">
        <f t="shared" si="0"/>
        <v>0.11180555555555556</v>
      </c>
    </row>
    <row r="11" spans="1:6" ht="25.5" x14ac:dyDescent="0.25">
      <c r="A11" s="194">
        <v>7</v>
      </c>
      <c r="B11" s="179" t="s">
        <v>282</v>
      </c>
      <c r="C11" s="525"/>
      <c r="D11" s="524">
        <v>9.6527777777777768E-2</v>
      </c>
      <c r="E11" s="36"/>
      <c r="F11" s="68">
        <f t="shared" si="0"/>
        <v>9.6527777777777768E-2</v>
      </c>
    </row>
    <row r="12" spans="1:6" ht="38.25" x14ac:dyDescent="0.25">
      <c r="A12" s="194">
        <v>8</v>
      </c>
      <c r="B12" s="179" t="s">
        <v>283</v>
      </c>
      <c r="C12" s="525"/>
      <c r="D12" s="524">
        <v>5.7638888888888885E-2</v>
      </c>
      <c r="E12" s="36"/>
      <c r="F12" s="68">
        <f t="shared" si="0"/>
        <v>5.7638888888888885E-2</v>
      </c>
    </row>
    <row r="13" spans="1:6" ht="15.75" x14ac:dyDescent="0.25">
      <c r="A13" s="194">
        <v>9</v>
      </c>
      <c r="B13" s="517" t="s">
        <v>284</v>
      </c>
      <c r="C13" s="526" t="s">
        <v>76</v>
      </c>
      <c r="D13" s="524">
        <v>3.8194444444444441E-2</v>
      </c>
      <c r="E13" s="36"/>
      <c r="F13" s="68">
        <f t="shared" si="0"/>
        <v>3.8194444444444441E-2</v>
      </c>
    </row>
    <row r="14" spans="1:6" ht="15.75" x14ac:dyDescent="0.25">
      <c r="A14" s="194">
        <v>10</v>
      </c>
      <c r="B14" s="517" t="s">
        <v>285</v>
      </c>
      <c r="C14" s="526"/>
      <c r="D14" s="524">
        <v>8.9583333333333334E-2</v>
      </c>
      <c r="E14" s="36"/>
      <c r="F14" s="68">
        <f t="shared" si="0"/>
        <v>8.9583333333333334E-2</v>
      </c>
    </row>
    <row r="15" spans="1:6" ht="15.75" x14ac:dyDescent="0.25">
      <c r="A15" s="194">
        <v>11</v>
      </c>
      <c r="B15" s="517" t="s">
        <v>286</v>
      </c>
      <c r="C15" s="526"/>
      <c r="D15" s="524">
        <v>7.4305555555555555E-2</v>
      </c>
      <c r="E15" s="36"/>
      <c r="F15" s="68">
        <f t="shared" si="0"/>
        <v>7.4305555555555555E-2</v>
      </c>
    </row>
  </sheetData>
  <mergeCells count="10">
    <mergeCell ref="C5:C8"/>
    <mergeCell ref="C9:C12"/>
    <mergeCell ref="C13:C15"/>
    <mergeCell ref="A1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3"/>
    </sheetView>
  </sheetViews>
  <sheetFormatPr defaultRowHeight="15" x14ac:dyDescent="0.25"/>
  <sheetData>
    <row r="1" spans="1:7" ht="15.75" x14ac:dyDescent="0.25">
      <c r="A1" s="233" t="s">
        <v>49</v>
      </c>
      <c r="B1" s="233"/>
      <c r="C1" s="233"/>
      <c r="D1" s="233"/>
      <c r="E1" s="233"/>
      <c r="F1" s="233"/>
      <c r="G1" s="233"/>
    </row>
    <row r="2" spans="1:7" ht="15.75" x14ac:dyDescent="0.25">
      <c r="A2" s="234" t="s">
        <v>288</v>
      </c>
      <c r="B2" s="234"/>
      <c r="C2" s="234"/>
      <c r="D2" s="234"/>
      <c r="E2" s="234"/>
      <c r="F2" s="234"/>
      <c r="G2" s="234"/>
    </row>
    <row r="3" spans="1:7" x14ac:dyDescent="0.25">
      <c r="A3" s="231" t="s">
        <v>2</v>
      </c>
      <c r="B3" s="231" t="s">
        <v>4</v>
      </c>
      <c r="C3" s="231" t="s">
        <v>5</v>
      </c>
      <c r="D3" s="231" t="s">
        <v>51</v>
      </c>
      <c r="E3" s="231" t="s">
        <v>52</v>
      </c>
      <c r="F3" s="231" t="s">
        <v>53</v>
      </c>
      <c r="G3" s="231" t="s">
        <v>54</v>
      </c>
    </row>
    <row r="4" spans="1:7" x14ac:dyDescent="0.25">
      <c r="A4" s="232"/>
      <c r="B4" s="232"/>
      <c r="C4" s="232"/>
      <c r="D4" s="232"/>
      <c r="E4" s="232"/>
      <c r="F4" s="232"/>
      <c r="G4" s="232"/>
    </row>
    <row r="5" spans="1:7" ht="31.5" x14ac:dyDescent="0.25">
      <c r="A5" s="4">
        <v>1</v>
      </c>
      <c r="B5" s="14" t="s">
        <v>284</v>
      </c>
      <c r="C5" s="226" t="s">
        <v>76</v>
      </c>
      <c r="D5" s="9">
        <v>0.1111111111111111</v>
      </c>
      <c r="E5" s="524">
        <v>3.8194444444444441E-2</v>
      </c>
      <c r="F5" s="527">
        <f t="shared" ref="F5:F11" si="0">D5+E5</f>
        <v>0.14930555555555555</v>
      </c>
      <c r="G5" s="227">
        <v>1</v>
      </c>
    </row>
    <row r="6" spans="1:7" ht="47.25" x14ac:dyDescent="0.25">
      <c r="A6" s="4">
        <v>2</v>
      </c>
      <c r="B6" s="14" t="s">
        <v>283</v>
      </c>
      <c r="C6" s="226" t="s">
        <v>114</v>
      </c>
      <c r="D6" s="9">
        <v>0.11944444444444445</v>
      </c>
      <c r="E6" s="524">
        <v>5.7638888888888885E-2</v>
      </c>
      <c r="F6" s="527">
        <f t="shared" si="0"/>
        <v>0.17708333333333334</v>
      </c>
      <c r="G6" s="227">
        <v>2</v>
      </c>
    </row>
    <row r="7" spans="1:7" ht="47.25" x14ac:dyDescent="0.25">
      <c r="A7" s="4">
        <v>3</v>
      </c>
      <c r="B7" s="14" t="s">
        <v>286</v>
      </c>
      <c r="C7" s="226" t="s">
        <v>76</v>
      </c>
      <c r="D7" s="9">
        <v>0.18611111111111112</v>
      </c>
      <c r="E7" s="524">
        <v>7.4305555555555555E-2</v>
      </c>
      <c r="F7" s="527">
        <f t="shared" si="0"/>
        <v>0.26041666666666669</v>
      </c>
      <c r="G7" s="227">
        <v>3</v>
      </c>
    </row>
    <row r="8" spans="1:7" ht="15.75" x14ac:dyDescent="0.25">
      <c r="A8" s="4">
        <v>4</v>
      </c>
      <c r="B8" s="528" t="s">
        <v>275</v>
      </c>
      <c r="C8" s="226" t="s">
        <v>276</v>
      </c>
      <c r="D8" s="9">
        <v>0.15277777777777776</v>
      </c>
      <c r="E8" s="524">
        <v>0.11180555555555555</v>
      </c>
      <c r="F8" s="527">
        <f t="shared" si="0"/>
        <v>0.26458333333333328</v>
      </c>
      <c r="G8" s="36">
        <v>4</v>
      </c>
    </row>
    <row r="9" spans="1:7" ht="15.75" x14ac:dyDescent="0.25">
      <c r="A9" s="4">
        <v>5</v>
      </c>
      <c r="B9" s="528" t="s">
        <v>278</v>
      </c>
      <c r="C9" s="226" t="s">
        <v>276</v>
      </c>
      <c r="D9" s="9">
        <v>0.15416666666666667</v>
      </c>
      <c r="E9" s="524">
        <v>0.1361111111111111</v>
      </c>
      <c r="F9" s="527">
        <f t="shared" si="0"/>
        <v>0.29027777777777775</v>
      </c>
      <c r="G9" s="36">
        <v>5</v>
      </c>
    </row>
    <row r="10" spans="1:7" ht="47.25" x14ac:dyDescent="0.25">
      <c r="A10" s="529">
        <v>6</v>
      </c>
      <c r="B10" s="72" t="s">
        <v>281</v>
      </c>
      <c r="C10" s="81" t="s">
        <v>114</v>
      </c>
      <c r="D10" s="9">
        <v>0.18124999999999999</v>
      </c>
      <c r="E10" s="530">
        <v>0.11180555555555556</v>
      </c>
      <c r="F10" s="527">
        <f t="shared" si="0"/>
        <v>0.29305555555555557</v>
      </c>
      <c r="G10" s="81">
        <v>6</v>
      </c>
    </row>
    <row r="11" spans="1:7" ht="31.5" x14ac:dyDescent="0.25">
      <c r="A11" s="4">
        <v>7</v>
      </c>
      <c r="B11" s="14" t="s">
        <v>282</v>
      </c>
      <c r="C11" s="226" t="s">
        <v>114</v>
      </c>
      <c r="D11" s="9">
        <v>0.20694444444444443</v>
      </c>
      <c r="E11" s="524">
        <v>9.6527777777777768E-2</v>
      </c>
      <c r="F11" s="527">
        <f t="shared" si="0"/>
        <v>0.3034722222222222</v>
      </c>
      <c r="G11" s="36">
        <v>7</v>
      </c>
    </row>
    <row r="13" spans="1:7" x14ac:dyDescent="0.25">
      <c r="B13" s="99"/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21" sqref="E21"/>
    </sheetView>
  </sheetViews>
  <sheetFormatPr defaultRowHeight="15" x14ac:dyDescent="0.25"/>
  <cols>
    <col min="1" max="1" width="6.85546875" customWidth="1"/>
    <col min="2" max="2" width="21.5703125" customWidth="1"/>
    <col min="3" max="3" width="14.5703125" customWidth="1"/>
    <col min="7" max="7" width="13" customWidth="1"/>
  </cols>
  <sheetData>
    <row r="1" spans="1:7" ht="15.75" x14ac:dyDescent="0.25">
      <c r="A1" s="233" t="s">
        <v>49</v>
      </c>
      <c r="B1" s="233"/>
      <c r="C1" s="233"/>
      <c r="D1" s="233"/>
      <c r="E1" s="233"/>
      <c r="F1" s="233"/>
      <c r="G1" s="233"/>
    </row>
    <row r="2" spans="1:7" ht="15.75" x14ac:dyDescent="0.25">
      <c r="A2" s="234" t="s">
        <v>50</v>
      </c>
      <c r="B2" s="234"/>
      <c r="C2" s="234"/>
      <c r="D2" s="234"/>
      <c r="E2" s="234"/>
      <c r="F2" s="234"/>
      <c r="G2" s="234"/>
    </row>
    <row r="3" spans="1:7" ht="15" customHeight="1" x14ac:dyDescent="0.25">
      <c r="A3" s="231" t="s">
        <v>2</v>
      </c>
      <c r="B3" s="238" t="s">
        <v>4</v>
      </c>
      <c r="C3" s="231" t="s">
        <v>5</v>
      </c>
      <c r="D3" s="231" t="s">
        <v>51</v>
      </c>
      <c r="E3" s="231" t="s">
        <v>52</v>
      </c>
      <c r="F3" s="231" t="s">
        <v>53</v>
      </c>
      <c r="G3" s="231" t="s">
        <v>54</v>
      </c>
    </row>
    <row r="4" spans="1:7" ht="15" customHeight="1" x14ac:dyDescent="0.25">
      <c r="A4" s="232"/>
      <c r="B4" s="239"/>
      <c r="C4" s="232"/>
      <c r="D4" s="232"/>
      <c r="E4" s="232"/>
      <c r="F4" s="232"/>
      <c r="G4" s="232"/>
    </row>
    <row r="5" spans="1:7" ht="15.75" x14ac:dyDescent="0.25">
      <c r="A5" s="4">
        <v>1</v>
      </c>
      <c r="B5" s="89" t="s">
        <v>22</v>
      </c>
      <c r="C5" s="90" t="s">
        <v>23</v>
      </c>
      <c r="D5" s="73">
        <v>0.14444444444444446</v>
      </c>
      <c r="E5" s="39">
        <v>7.9861111111111105E-2</v>
      </c>
      <c r="F5" s="91">
        <f t="shared" ref="F5:F16" si="0">D5+E5</f>
        <v>0.22430555555555556</v>
      </c>
      <c r="G5" s="92">
        <v>1</v>
      </c>
    </row>
    <row r="6" spans="1:7" ht="15.75" x14ac:dyDescent="0.25">
      <c r="A6" s="4">
        <v>2</v>
      </c>
      <c r="B6" s="89" t="s">
        <v>37</v>
      </c>
      <c r="C6" s="90" t="s">
        <v>36</v>
      </c>
      <c r="D6" s="73">
        <v>0.15347222222222223</v>
      </c>
      <c r="E6" s="11">
        <v>9.0972222222222218E-2</v>
      </c>
      <c r="F6" s="91">
        <f t="shared" si="0"/>
        <v>0.24444444444444446</v>
      </c>
      <c r="G6" s="93">
        <v>2</v>
      </c>
    </row>
    <row r="7" spans="1:7" ht="15.75" x14ac:dyDescent="0.25">
      <c r="A7" s="4">
        <v>3</v>
      </c>
      <c r="B7" s="89" t="s">
        <v>20</v>
      </c>
      <c r="C7" s="94" t="s">
        <v>18</v>
      </c>
      <c r="D7" s="73">
        <v>0.17152777777777775</v>
      </c>
      <c r="E7" s="95">
        <v>7.3611111111111113E-2</v>
      </c>
      <c r="F7" s="91">
        <f t="shared" si="0"/>
        <v>0.24513888888888885</v>
      </c>
      <c r="G7" s="93">
        <v>3</v>
      </c>
    </row>
    <row r="8" spans="1:7" ht="15.75" x14ac:dyDescent="0.25">
      <c r="A8" s="4">
        <v>4</v>
      </c>
      <c r="B8" s="89" t="s">
        <v>24</v>
      </c>
      <c r="C8" s="90" t="s">
        <v>23</v>
      </c>
      <c r="D8" s="73">
        <v>0.15416666666666667</v>
      </c>
      <c r="E8" s="39">
        <v>9.2361111111111116E-2</v>
      </c>
      <c r="F8" s="91">
        <f t="shared" si="0"/>
        <v>0.24652777777777779</v>
      </c>
      <c r="G8" s="96">
        <v>4</v>
      </c>
    </row>
    <row r="9" spans="1:7" ht="31.5" x14ac:dyDescent="0.25">
      <c r="A9" s="4">
        <v>5</v>
      </c>
      <c r="B9" s="89" t="s">
        <v>28</v>
      </c>
      <c r="C9" s="97" t="s">
        <v>27</v>
      </c>
      <c r="D9" s="73">
        <v>0.17500000000000002</v>
      </c>
      <c r="E9" s="11">
        <v>8.4027777777777771E-2</v>
      </c>
      <c r="F9" s="91">
        <f t="shared" si="0"/>
        <v>0.2590277777777778</v>
      </c>
      <c r="G9" s="96">
        <v>5</v>
      </c>
    </row>
    <row r="10" spans="1:7" ht="31.5" x14ac:dyDescent="0.25">
      <c r="A10" s="4">
        <v>6</v>
      </c>
      <c r="B10" s="89" t="s">
        <v>26</v>
      </c>
      <c r="C10" s="97" t="s">
        <v>27</v>
      </c>
      <c r="D10" s="73">
        <v>0.20277777777777781</v>
      </c>
      <c r="E10" s="11">
        <v>7.8472222222222221E-2</v>
      </c>
      <c r="F10" s="91">
        <f t="shared" si="0"/>
        <v>0.28125</v>
      </c>
      <c r="G10" s="98">
        <v>6</v>
      </c>
    </row>
    <row r="11" spans="1:7" ht="15.75" x14ac:dyDescent="0.25">
      <c r="A11" s="4">
        <v>7</v>
      </c>
      <c r="B11" s="89" t="s">
        <v>21</v>
      </c>
      <c r="C11" s="94" t="s">
        <v>18</v>
      </c>
      <c r="D11" s="73">
        <v>0.20972222222222223</v>
      </c>
      <c r="E11" s="95">
        <v>0.10069444444444443</v>
      </c>
      <c r="F11" s="91">
        <f t="shared" si="0"/>
        <v>0.31041666666666667</v>
      </c>
      <c r="G11" s="96">
        <v>7</v>
      </c>
    </row>
    <row r="12" spans="1:7" ht="15.75" x14ac:dyDescent="0.25">
      <c r="A12" s="4">
        <v>8</v>
      </c>
      <c r="B12" s="89" t="s">
        <v>33</v>
      </c>
      <c r="C12" s="81" t="s">
        <v>32</v>
      </c>
      <c r="D12" s="73">
        <v>0.23958333333333334</v>
      </c>
      <c r="E12" s="40">
        <v>7.1527777777777787E-2</v>
      </c>
      <c r="F12" s="91">
        <f t="shared" si="0"/>
        <v>0.31111111111111112</v>
      </c>
      <c r="G12" s="96">
        <v>8</v>
      </c>
    </row>
    <row r="13" spans="1:7" ht="31.5" x14ac:dyDescent="0.25">
      <c r="A13" s="4">
        <v>9</v>
      </c>
      <c r="B13" s="89" t="s">
        <v>29</v>
      </c>
      <c r="C13" s="97" t="s">
        <v>27</v>
      </c>
      <c r="D13" s="73">
        <v>0.24652777777777776</v>
      </c>
      <c r="E13" s="11">
        <v>0.10277777777777779</v>
      </c>
      <c r="F13" s="91">
        <f t="shared" si="0"/>
        <v>0.34930555555555554</v>
      </c>
      <c r="G13" s="98">
        <v>9</v>
      </c>
    </row>
    <row r="14" spans="1:7" ht="15.75" x14ac:dyDescent="0.25">
      <c r="A14" s="4">
        <v>10</v>
      </c>
      <c r="B14" s="89" t="s">
        <v>25</v>
      </c>
      <c r="C14" s="90" t="s">
        <v>23</v>
      </c>
      <c r="D14" s="73">
        <v>0.21388888888888888</v>
      </c>
      <c r="E14" s="40">
        <v>0.13680555555555554</v>
      </c>
      <c r="F14" s="91">
        <f t="shared" si="0"/>
        <v>0.35069444444444442</v>
      </c>
      <c r="G14" s="96">
        <v>10</v>
      </c>
    </row>
    <row r="15" spans="1:7" ht="15.75" x14ac:dyDescent="0.25">
      <c r="A15" s="4">
        <v>11</v>
      </c>
      <c r="B15" s="89" t="s">
        <v>35</v>
      </c>
      <c r="C15" s="90" t="s">
        <v>36</v>
      </c>
      <c r="D15" s="73">
        <v>0.18888888888888888</v>
      </c>
      <c r="E15" s="40">
        <v>0.19513888888888886</v>
      </c>
      <c r="F15" s="91">
        <f t="shared" si="0"/>
        <v>0.38402777777777775</v>
      </c>
      <c r="G15" s="96">
        <v>11</v>
      </c>
    </row>
    <row r="16" spans="1:7" ht="15.75" x14ac:dyDescent="0.25">
      <c r="A16" s="4">
        <v>12</v>
      </c>
      <c r="B16" s="89" t="s">
        <v>34</v>
      </c>
      <c r="C16" s="81" t="s">
        <v>32</v>
      </c>
      <c r="D16" s="73">
        <v>0.3034722222222222</v>
      </c>
      <c r="E16" s="40">
        <v>0.24652777777777779</v>
      </c>
      <c r="F16" s="91">
        <f t="shared" si="0"/>
        <v>0.55000000000000004</v>
      </c>
      <c r="G16" s="98">
        <v>12</v>
      </c>
    </row>
    <row r="17" spans="2:7" x14ac:dyDescent="0.25">
      <c r="G17" s="55"/>
    </row>
    <row r="18" spans="2:7" x14ac:dyDescent="0.25">
      <c r="B18" s="99"/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0"/>
    </sheetView>
  </sheetViews>
  <sheetFormatPr defaultRowHeight="15" x14ac:dyDescent="0.25"/>
  <sheetData>
    <row r="1" spans="1:7" ht="15.75" x14ac:dyDescent="0.25">
      <c r="A1" s="233" t="s">
        <v>131</v>
      </c>
      <c r="B1" s="233"/>
      <c r="C1" s="233"/>
      <c r="D1" s="233"/>
      <c r="E1" s="233"/>
      <c r="F1" s="233"/>
      <c r="G1" s="233"/>
    </row>
    <row r="2" spans="1:7" ht="15.75" x14ac:dyDescent="0.25">
      <c r="A2" s="234" t="s">
        <v>289</v>
      </c>
      <c r="B2" s="234"/>
      <c r="C2" s="234"/>
      <c r="D2" s="234"/>
      <c r="E2" s="234"/>
      <c r="F2" s="234"/>
      <c r="G2" s="234"/>
    </row>
    <row r="3" spans="1:7" x14ac:dyDescent="0.25">
      <c r="A3" s="231" t="s">
        <v>2</v>
      </c>
      <c r="B3" s="231" t="s">
        <v>4</v>
      </c>
      <c r="C3" s="231" t="s">
        <v>5</v>
      </c>
      <c r="D3" s="231" t="s">
        <v>51</v>
      </c>
      <c r="E3" s="231" t="s">
        <v>52</v>
      </c>
      <c r="F3" s="231" t="s">
        <v>53</v>
      </c>
      <c r="G3" s="231" t="s">
        <v>54</v>
      </c>
    </row>
    <row r="4" spans="1:7" x14ac:dyDescent="0.25">
      <c r="A4" s="232"/>
      <c r="B4" s="232"/>
      <c r="C4" s="232"/>
      <c r="D4" s="232"/>
      <c r="E4" s="232"/>
      <c r="F4" s="232"/>
      <c r="G4" s="232"/>
    </row>
    <row r="5" spans="1:7" ht="31.5" x14ac:dyDescent="0.25">
      <c r="A5" s="4">
        <v>1</v>
      </c>
      <c r="B5" s="213" t="s">
        <v>285</v>
      </c>
      <c r="C5" s="226" t="s">
        <v>76</v>
      </c>
      <c r="D5" s="9">
        <v>0.15763888888888888</v>
      </c>
      <c r="E5" s="524">
        <v>8.9583333333333334E-2</v>
      </c>
      <c r="F5" s="527">
        <f>D5+E5</f>
        <v>0.24722222222222223</v>
      </c>
      <c r="G5" s="211">
        <v>1</v>
      </c>
    </row>
    <row r="6" spans="1:7" ht="63" x14ac:dyDescent="0.25">
      <c r="A6" s="4">
        <v>2</v>
      </c>
      <c r="B6" s="531" t="s">
        <v>280</v>
      </c>
      <c r="C6" s="81" t="s">
        <v>114</v>
      </c>
      <c r="D6" s="9">
        <v>0.16805555555555554</v>
      </c>
      <c r="E6" s="530">
        <v>9.9999999999999992E-2</v>
      </c>
      <c r="F6" s="527">
        <f>D6+E6</f>
        <v>0.26805555555555555</v>
      </c>
      <c r="G6" s="532">
        <v>2</v>
      </c>
    </row>
    <row r="7" spans="1:7" ht="31.5" x14ac:dyDescent="0.25">
      <c r="A7" s="4">
        <v>3</v>
      </c>
      <c r="B7" s="213" t="s">
        <v>277</v>
      </c>
      <c r="C7" s="226" t="s">
        <v>276</v>
      </c>
      <c r="D7" s="9">
        <v>0.23680555555555555</v>
      </c>
      <c r="E7" s="524">
        <v>6.3194444444444442E-2</v>
      </c>
      <c r="F7" s="527">
        <f>D7+E7</f>
        <v>0.3</v>
      </c>
      <c r="G7" s="211">
        <v>3</v>
      </c>
    </row>
    <row r="8" spans="1:7" ht="31.5" x14ac:dyDescent="0.25">
      <c r="A8" s="4">
        <v>4</v>
      </c>
      <c r="B8" s="213" t="s">
        <v>279</v>
      </c>
      <c r="C8" s="226" t="s">
        <v>276</v>
      </c>
      <c r="D8" s="9">
        <v>0.24583333333333335</v>
      </c>
      <c r="E8" s="524">
        <v>8.2638888888888887E-2</v>
      </c>
      <c r="F8" s="527">
        <f>D8+E8</f>
        <v>0.32847222222222222</v>
      </c>
      <c r="G8" s="215">
        <v>4</v>
      </c>
    </row>
    <row r="10" spans="1:7" x14ac:dyDescent="0.25">
      <c r="B10" s="99"/>
      <c r="C10" s="99"/>
      <c r="D10" s="99"/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2"/>
    </sheetView>
  </sheetViews>
  <sheetFormatPr defaultRowHeight="15" x14ac:dyDescent="0.25"/>
  <sheetData>
    <row r="1" spans="1:16" ht="15.75" x14ac:dyDescent="0.25">
      <c r="A1" s="240" t="s">
        <v>58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16.5" thickBot="1" x14ac:dyDescent="0.3">
      <c r="A2" s="241" t="s">
        <v>290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x14ac:dyDescent="0.25">
      <c r="A3" s="242" t="s">
        <v>2</v>
      </c>
      <c r="B3" s="244" t="s">
        <v>5</v>
      </c>
      <c r="C3" s="245" t="s">
        <v>6</v>
      </c>
      <c r="D3" s="245" t="s">
        <v>7</v>
      </c>
      <c r="E3" s="244" t="s">
        <v>8</v>
      </c>
      <c r="F3" s="244" t="s">
        <v>9</v>
      </c>
      <c r="G3" s="244" t="s">
        <v>10</v>
      </c>
      <c r="H3" s="244" t="s">
        <v>11</v>
      </c>
      <c r="I3" s="244" t="s">
        <v>12</v>
      </c>
      <c r="J3" s="244" t="s">
        <v>13</v>
      </c>
      <c r="K3" s="244" t="s">
        <v>60</v>
      </c>
      <c r="L3" s="244" t="s">
        <v>61</v>
      </c>
      <c r="M3" s="244" t="s">
        <v>62</v>
      </c>
      <c r="N3" s="245" t="s">
        <v>14</v>
      </c>
      <c r="O3" s="244" t="s">
        <v>15</v>
      </c>
    </row>
    <row r="4" spans="1:16" x14ac:dyDescent="0.25">
      <c r="A4" s="243"/>
      <c r="B4" s="231"/>
      <c r="C4" s="235"/>
      <c r="D4" s="235"/>
      <c r="E4" s="231"/>
      <c r="F4" s="231"/>
      <c r="G4" s="231"/>
      <c r="H4" s="231"/>
      <c r="I4" s="231"/>
      <c r="J4" s="231"/>
      <c r="K4" s="231"/>
      <c r="L4" s="231"/>
      <c r="M4" s="231"/>
      <c r="N4" s="235"/>
      <c r="O4" s="231"/>
    </row>
    <row r="5" spans="1:16" ht="15.75" x14ac:dyDescent="0.25">
      <c r="A5" s="106">
        <v>1</v>
      </c>
      <c r="B5" s="107" t="s">
        <v>48</v>
      </c>
      <c r="C5" s="108">
        <v>1</v>
      </c>
      <c r="D5" s="109">
        <v>0.37638888888888888</v>
      </c>
      <c r="E5" s="109"/>
      <c r="F5" s="109"/>
      <c r="G5" s="109"/>
      <c r="H5" s="109">
        <v>6.9444444444444441E-3</v>
      </c>
      <c r="I5" s="109"/>
      <c r="J5" s="109"/>
      <c r="K5" s="109"/>
      <c r="L5" s="109"/>
      <c r="M5" s="109"/>
      <c r="N5" s="109">
        <f>SUM(E5:M5)</f>
        <v>6.9444444444444441E-3</v>
      </c>
      <c r="O5" s="111">
        <f>D5+N5</f>
        <v>0.3833333333333333</v>
      </c>
    </row>
    <row r="6" spans="1:16" ht="47.25" x14ac:dyDescent="0.25">
      <c r="A6" s="106">
        <v>2</v>
      </c>
      <c r="B6" s="112" t="s">
        <v>291</v>
      </c>
      <c r="C6" s="112">
        <v>2</v>
      </c>
      <c r="D6" s="109">
        <v>0.62361111111111112</v>
      </c>
      <c r="E6" s="110"/>
      <c r="F6" s="110"/>
      <c r="G6" s="110"/>
      <c r="H6" s="110">
        <v>6.9444444444444441E-3</v>
      </c>
      <c r="I6" s="110"/>
      <c r="J6" s="110">
        <v>4.1666666666666664E-2</v>
      </c>
      <c r="K6" s="110"/>
      <c r="L6" s="110"/>
      <c r="M6" s="110"/>
      <c r="N6" s="109">
        <f t="shared" ref="N6:N8" si="0">SUM(E6:M6)</f>
        <v>4.8611111111111105E-2</v>
      </c>
      <c r="O6" s="111">
        <f t="shared" ref="O6:O8" si="1">D6+N6</f>
        <v>0.67222222222222228</v>
      </c>
    </row>
    <row r="7" spans="1:16" ht="31.5" x14ac:dyDescent="0.25">
      <c r="A7" s="106">
        <v>3</v>
      </c>
      <c r="B7" s="6" t="s">
        <v>65</v>
      </c>
      <c r="C7" s="108">
        <v>3</v>
      </c>
      <c r="D7" s="109">
        <v>0.39999999999999997</v>
      </c>
      <c r="E7" s="113"/>
      <c r="F7" s="113"/>
      <c r="G7" s="113"/>
      <c r="H7" s="113">
        <v>6.9444444444444441E-3</v>
      </c>
      <c r="I7" s="113"/>
      <c r="J7" s="113"/>
      <c r="K7" s="113"/>
      <c r="L7" s="113"/>
      <c r="M7" s="113"/>
      <c r="N7" s="109">
        <f t="shared" si="0"/>
        <v>6.9444444444444441E-3</v>
      </c>
      <c r="O7" s="111">
        <f t="shared" si="1"/>
        <v>0.40694444444444439</v>
      </c>
    </row>
    <row r="8" spans="1:16" ht="31.5" x14ac:dyDescent="0.25">
      <c r="A8" s="106">
        <v>4</v>
      </c>
      <c r="B8" s="6" t="s">
        <v>292</v>
      </c>
      <c r="C8" s="116">
        <v>4</v>
      </c>
      <c r="D8" s="109">
        <v>0.42708333333333331</v>
      </c>
      <c r="E8" s="110"/>
      <c r="F8" s="110"/>
      <c r="G8" s="110"/>
      <c r="H8" s="110"/>
      <c r="I8" s="110">
        <v>4.1666666666666664E-2</v>
      </c>
      <c r="J8" s="110"/>
      <c r="K8" s="110"/>
      <c r="L8" s="110"/>
      <c r="M8" s="110"/>
      <c r="N8" s="109">
        <f t="shared" si="0"/>
        <v>4.1666666666666664E-2</v>
      </c>
      <c r="O8" s="111">
        <f t="shared" si="1"/>
        <v>0.46875</v>
      </c>
    </row>
    <row r="11" spans="1:16" x14ac:dyDescent="0.25">
      <c r="A11" t="s">
        <v>67</v>
      </c>
    </row>
  </sheetData>
  <mergeCells count="17">
    <mergeCell ref="O3:O4"/>
    <mergeCell ref="I3:I4"/>
    <mergeCell ref="J3:J4"/>
    <mergeCell ref="K3:K4"/>
    <mergeCell ref="L3:L4"/>
    <mergeCell ref="M3:M4"/>
    <mergeCell ref="N3:N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0"/>
    </sheetView>
  </sheetViews>
  <sheetFormatPr defaultRowHeight="15" x14ac:dyDescent="0.25"/>
  <sheetData>
    <row r="1" spans="1:6" ht="15.75" x14ac:dyDescent="0.25">
      <c r="A1" s="240" t="s">
        <v>58</v>
      </c>
      <c r="B1" s="240"/>
      <c r="C1" s="240"/>
      <c r="D1" s="240"/>
      <c r="E1" s="240"/>
      <c r="F1" s="240"/>
    </row>
    <row r="2" spans="1:6" ht="16.5" thickBot="1" x14ac:dyDescent="0.3">
      <c r="A2" s="241" t="s">
        <v>293</v>
      </c>
      <c r="B2" s="241"/>
      <c r="C2" s="241"/>
      <c r="D2" s="241"/>
      <c r="E2" s="241"/>
      <c r="F2" s="241"/>
    </row>
    <row r="3" spans="1:6" x14ac:dyDescent="0.25">
      <c r="A3" s="242" t="s">
        <v>2</v>
      </c>
      <c r="B3" s="244" t="s">
        <v>5</v>
      </c>
      <c r="C3" s="245" t="s">
        <v>6</v>
      </c>
      <c r="D3" s="248" t="s">
        <v>7</v>
      </c>
      <c r="E3" s="248" t="s">
        <v>14</v>
      </c>
      <c r="F3" s="248" t="s">
        <v>15</v>
      </c>
    </row>
    <row r="4" spans="1:6" x14ac:dyDescent="0.25">
      <c r="A4" s="243"/>
      <c r="B4" s="231"/>
      <c r="C4" s="235"/>
      <c r="D4" s="231"/>
      <c r="E4" s="231"/>
      <c r="F4" s="231"/>
    </row>
    <row r="5" spans="1:6" ht="15.75" x14ac:dyDescent="0.25">
      <c r="A5" s="106">
        <v>1</v>
      </c>
      <c r="B5" s="107" t="s">
        <v>48</v>
      </c>
      <c r="C5" s="108">
        <v>1</v>
      </c>
      <c r="D5" s="125">
        <v>2.2222222222222223E-2</v>
      </c>
      <c r="E5" s="125"/>
      <c r="F5" s="126">
        <f>D5+E5</f>
        <v>2.2222222222222223E-2</v>
      </c>
    </row>
    <row r="6" spans="1:6" ht="47.25" x14ac:dyDescent="0.25">
      <c r="A6" s="106">
        <v>2</v>
      </c>
      <c r="B6" s="107" t="s">
        <v>291</v>
      </c>
      <c r="C6" s="112">
        <v>2</v>
      </c>
      <c r="D6" s="125">
        <v>9.4444444444444442E-2</v>
      </c>
      <c r="E6" s="125">
        <v>2.7777777777777776E-2</v>
      </c>
      <c r="F6" s="126">
        <f>D6+E6</f>
        <v>0.12222222222222222</v>
      </c>
    </row>
    <row r="7" spans="1:6" ht="31.5" x14ac:dyDescent="0.25">
      <c r="A7" s="106">
        <v>3</v>
      </c>
      <c r="B7" s="107" t="s">
        <v>65</v>
      </c>
      <c r="C7" s="108">
        <v>3</v>
      </c>
      <c r="D7" s="125">
        <v>3.8194444444444441E-2</v>
      </c>
      <c r="E7" s="125"/>
      <c r="F7" s="126">
        <f>D7+E7</f>
        <v>3.8194444444444441E-2</v>
      </c>
    </row>
    <row r="8" spans="1:6" ht="31.5" x14ac:dyDescent="0.25">
      <c r="A8" s="106">
        <v>4</v>
      </c>
      <c r="B8" s="107" t="s">
        <v>292</v>
      </c>
      <c r="C8" s="116">
        <v>4</v>
      </c>
      <c r="D8" s="125">
        <v>8.4027777777777771E-2</v>
      </c>
      <c r="E8" s="125"/>
      <c r="F8" s="126">
        <f>D8+E8</f>
        <v>8.4027777777777771E-2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9"/>
    </sheetView>
  </sheetViews>
  <sheetFormatPr defaultRowHeight="15" x14ac:dyDescent="0.25"/>
  <sheetData>
    <row r="1" spans="1:6" ht="15.75" x14ac:dyDescent="0.25">
      <c r="A1" s="240" t="s">
        <v>58</v>
      </c>
      <c r="B1" s="240"/>
      <c r="C1" s="240"/>
      <c r="D1" s="240"/>
      <c r="E1" s="240"/>
      <c r="F1" s="240"/>
    </row>
    <row r="2" spans="1:6" ht="16.5" thickBot="1" x14ac:dyDescent="0.3">
      <c r="A2" s="246" t="s">
        <v>294</v>
      </c>
      <c r="B2" s="246"/>
      <c r="C2" s="246"/>
      <c r="D2" s="247"/>
      <c r="E2" s="247"/>
      <c r="F2" s="247"/>
    </row>
    <row r="3" spans="1:6" x14ac:dyDescent="0.25">
      <c r="A3" s="242" t="s">
        <v>2</v>
      </c>
      <c r="B3" s="244" t="s">
        <v>5</v>
      </c>
      <c r="C3" s="245" t="s">
        <v>6</v>
      </c>
      <c r="D3" s="248" t="s">
        <v>7</v>
      </c>
      <c r="E3" s="248" t="s">
        <v>14</v>
      </c>
      <c r="F3" s="248" t="s">
        <v>15</v>
      </c>
    </row>
    <row r="4" spans="1:6" x14ac:dyDescent="0.25">
      <c r="A4" s="243"/>
      <c r="B4" s="231"/>
      <c r="C4" s="235"/>
      <c r="D4" s="231"/>
      <c r="E4" s="231"/>
      <c r="F4" s="231"/>
    </row>
    <row r="5" spans="1:6" ht="15.75" x14ac:dyDescent="0.25">
      <c r="A5" s="106">
        <v>1</v>
      </c>
      <c r="B5" s="107" t="s">
        <v>48</v>
      </c>
      <c r="C5" s="108">
        <v>1</v>
      </c>
      <c r="D5" s="125">
        <v>7.7777777777777779E-2</v>
      </c>
      <c r="E5" s="125"/>
      <c r="F5" s="126">
        <f>E5+D5</f>
        <v>7.7777777777777779E-2</v>
      </c>
    </row>
    <row r="6" spans="1:6" ht="47.25" x14ac:dyDescent="0.25">
      <c r="A6" s="106">
        <v>2</v>
      </c>
      <c r="B6" s="107" t="s">
        <v>291</v>
      </c>
      <c r="C6" s="112">
        <v>2</v>
      </c>
      <c r="D6" s="125">
        <v>9.1666666666666674E-2</v>
      </c>
      <c r="E6" s="125"/>
      <c r="F6" s="126">
        <f t="shared" ref="F6:F8" si="0">E6+D6</f>
        <v>9.1666666666666674E-2</v>
      </c>
    </row>
    <row r="7" spans="1:6" ht="31.5" x14ac:dyDescent="0.25">
      <c r="A7" s="106">
        <v>3</v>
      </c>
      <c r="B7" s="107" t="s">
        <v>65</v>
      </c>
      <c r="C7" s="108">
        <v>3</v>
      </c>
      <c r="D7" s="125">
        <v>9.0277777777777776E-2</v>
      </c>
      <c r="E7" s="125"/>
      <c r="F7" s="126">
        <f t="shared" si="0"/>
        <v>9.0277777777777776E-2</v>
      </c>
    </row>
    <row r="8" spans="1:6" ht="31.5" x14ac:dyDescent="0.25">
      <c r="A8" s="106">
        <v>4</v>
      </c>
      <c r="B8" s="107" t="s">
        <v>292</v>
      </c>
      <c r="C8" s="116">
        <v>4</v>
      </c>
      <c r="D8" s="125">
        <v>9.5833333333333326E-2</v>
      </c>
      <c r="E8" s="125"/>
      <c r="F8" s="126">
        <f t="shared" si="0"/>
        <v>9.5833333333333326E-2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K12" sqref="K12"/>
    </sheetView>
  </sheetViews>
  <sheetFormatPr defaultRowHeight="15" x14ac:dyDescent="0.25"/>
  <sheetData>
    <row r="1" spans="1:7" ht="15.75" x14ac:dyDescent="0.25">
      <c r="A1" s="240" t="s">
        <v>58</v>
      </c>
      <c r="B1" s="240"/>
      <c r="C1" s="240"/>
      <c r="D1" s="240"/>
      <c r="E1" s="240"/>
      <c r="F1" s="240"/>
      <c r="G1" s="240"/>
    </row>
    <row r="2" spans="1:7" ht="15.75" x14ac:dyDescent="0.25">
      <c r="A2" s="249" t="s">
        <v>295</v>
      </c>
      <c r="B2" s="249"/>
      <c r="C2" s="249"/>
      <c r="D2" s="249"/>
      <c r="E2" s="249"/>
      <c r="F2" s="249"/>
      <c r="G2" s="249"/>
    </row>
    <row r="3" spans="1:7" x14ac:dyDescent="0.25">
      <c r="A3" s="248" t="s">
        <v>2</v>
      </c>
      <c r="B3" s="248" t="s">
        <v>5</v>
      </c>
      <c r="C3" s="248" t="s">
        <v>71</v>
      </c>
      <c r="D3" s="248" t="s">
        <v>72</v>
      </c>
      <c r="E3" s="248" t="s">
        <v>73</v>
      </c>
      <c r="F3" s="250" t="s">
        <v>53</v>
      </c>
      <c r="G3" s="251" t="s">
        <v>15</v>
      </c>
    </row>
    <row r="4" spans="1:7" x14ac:dyDescent="0.25">
      <c r="A4" s="248"/>
      <c r="B4" s="248"/>
      <c r="C4" s="248"/>
      <c r="D4" s="248"/>
      <c r="E4" s="248"/>
      <c r="F4" s="250"/>
      <c r="G4" s="251"/>
    </row>
    <row r="5" spans="1:7" ht="15.75" x14ac:dyDescent="0.25">
      <c r="A5" s="106">
        <v>1</v>
      </c>
      <c r="B5" s="107" t="s">
        <v>48</v>
      </c>
      <c r="C5" s="68">
        <f>'[1]P Orientēšanās'!F5</f>
        <v>7.7777777777777779E-2</v>
      </c>
      <c r="D5" s="68">
        <f>'[1]P komandas'!O5</f>
        <v>0.3833333333333333</v>
      </c>
      <c r="E5" s="68">
        <f>'[1]P mezgli'!F5</f>
        <v>2.2222222222222223E-2</v>
      </c>
      <c r="F5" s="127">
        <f>C5+D5+E5</f>
        <v>0.48333333333333328</v>
      </c>
      <c r="G5" s="36">
        <v>1</v>
      </c>
    </row>
    <row r="6" spans="1:7" ht="31.5" x14ac:dyDescent="0.25">
      <c r="A6" s="106">
        <v>2</v>
      </c>
      <c r="B6" s="107" t="s">
        <v>65</v>
      </c>
      <c r="C6" s="68">
        <f>'[1]P Orientēšanās'!F7</f>
        <v>9.0277777777777776E-2</v>
      </c>
      <c r="D6" s="68">
        <f>'[1]P komandas'!O7</f>
        <v>0.40694444444444439</v>
      </c>
      <c r="E6" s="68">
        <f>'[1]P mezgli'!F7</f>
        <v>3.8194444444444441E-2</v>
      </c>
      <c r="F6" s="127">
        <f>C6+D6+E6</f>
        <v>0.53541666666666665</v>
      </c>
      <c r="G6" s="36">
        <v>2</v>
      </c>
    </row>
    <row r="7" spans="1:7" ht="31.5" x14ac:dyDescent="0.25">
      <c r="A7" s="106">
        <v>3</v>
      </c>
      <c r="B7" s="107" t="s">
        <v>292</v>
      </c>
      <c r="C7" s="68">
        <f>'[1]P Orientēšanās'!F8</f>
        <v>9.5833333333333326E-2</v>
      </c>
      <c r="D7" s="68">
        <f>'[1]P komandas'!O8</f>
        <v>0.46875</v>
      </c>
      <c r="E7" s="68">
        <f>'[1]P mezgli'!F8</f>
        <v>8.4027777777777771E-2</v>
      </c>
      <c r="F7" s="127">
        <f>C7+D7+E7</f>
        <v>0.64861111111111114</v>
      </c>
      <c r="G7" s="36">
        <v>3</v>
      </c>
    </row>
    <row r="8" spans="1:7" ht="47.25" x14ac:dyDescent="0.25">
      <c r="A8" s="106">
        <v>4</v>
      </c>
      <c r="B8" s="107" t="s">
        <v>291</v>
      </c>
      <c r="C8" s="68">
        <f>'[1]P Orientēšanās'!F6</f>
        <v>9.1666666666666674E-2</v>
      </c>
      <c r="D8" s="68">
        <f>'[1]P komandas'!O6</f>
        <v>0.67222222222222228</v>
      </c>
      <c r="E8" s="68">
        <f>'[1]P mezgli'!F6</f>
        <v>0.12222222222222222</v>
      </c>
      <c r="F8" s="127">
        <f>C8+D8+E8</f>
        <v>0.88611111111111118</v>
      </c>
      <c r="G8" s="36">
        <v>4</v>
      </c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6" sqref="H16"/>
    </sheetView>
  </sheetViews>
  <sheetFormatPr defaultRowHeight="15" x14ac:dyDescent="0.25"/>
  <cols>
    <col min="1" max="1" width="6.140625" customWidth="1"/>
    <col min="2" max="2" width="16.7109375" customWidth="1"/>
    <col min="3" max="3" width="16.28515625" customWidth="1"/>
  </cols>
  <sheetData>
    <row r="1" spans="1:7" ht="15.75" x14ac:dyDescent="0.25">
      <c r="A1" s="233" t="s">
        <v>49</v>
      </c>
      <c r="B1" s="233"/>
      <c r="C1" s="233"/>
      <c r="D1" s="233"/>
      <c r="E1" s="233"/>
      <c r="F1" s="233"/>
      <c r="G1" s="233"/>
    </row>
    <row r="2" spans="1:7" ht="15.75" x14ac:dyDescent="0.25">
      <c r="A2" s="234" t="s">
        <v>55</v>
      </c>
      <c r="B2" s="234"/>
      <c r="C2" s="234"/>
      <c r="D2" s="234"/>
      <c r="E2" s="234"/>
      <c r="F2" s="234"/>
      <c r="G2" s="234"/>
    </row>
    <row r="3" spans="1:7" ht="15" customHeight="1" x14ac:dyDescent="0.25">
      <c r="A3" s="100" t="s">
        <v>2</v>
      </c>
      <c r="B3" s="100" t="s">
        <v>4</v>
      </c>
      <c r="C3" s="100" t="s">
        <v>5</v>
      </c>
      <c r="D3" s="100" t="s">
        <v>51</v>
      </c>
      <c r="E3" s="100" t="s">
        <v>52</v>
      </c>
      <c r="F3" s="100" t="s">
        <v>53</v>
      </c>
      <c r="G3" s="100" t="s">
        <v>54</v>
      </c>
    </row>
    <row r="4" spans="1:7" ht="18.75" x14ac:dyDescent="0.25">
      <c r="A4" s="4">
        <v>1</v>
      </c>
      <c r="B4" s="14" t="s">
        <v>39</v>
      </c>
      <c r="C4" s="86" t="s">
        <v>36</v>
      </c>
      <c r="D4" s="73">
        <v>0.12291666666666667</v>
      </c>
      <c r="E4" s="11">
        <v>5.1388888888888894E-2</v>
      </c>
      <c r="F4" s="101">
        <f t="shared" ref="F4:F11" si="0">D4+E4</f>
        <v>0.17430555555555557</v>
      </c>
      <c r="G4" s="102">
        <v>1</v>
      </c>
    </row>
    <row r="5" spans="1:7" ht="18.75" x14ac:dyDescent="0.25">
      <c r="A5" s="4">
        <v>2</v>
      </c>
      <c r="B5" s="6" t="s">
        <v>17</v>
      </c>
      <c r="C5" s="6" t="s">
        <v>56</v>
      </c>
      <c r="D5" s="73">
        <v>0.14444444444444446</v>
      </c>
      <c r="E5" s="95">
        <v>4.9999999999999996E-2</v>
      </c>
      <c r="F5" s="101">
        <f t="shared" si="0"/>
        <v>0.19444444444444445</v>
      </c>
      <c r="G5" s="102">
        <v>2</v>
      </c>
    </row>
    <row r="6" spans="1:7" ht="18.75" x14ac:dyDescent="0.25">
      <c r="A6" s="4">
        <v>3</v>
      </c>
      <c r="B6" s="14" t="s">
        <v>38</v>
      </c>
      <c r="C6" s="86" t="s">
        <v>36</v>
      </c>
      <c r="D6" s="73">
        <v>0.14166666666666666</v>
      </c>
      <c r="E6" s="11">
        <v>7.8472222222222235E-2</v>
      </c>
      <c r="F6" s="101">
        <f t="shared" si="0"/>
        <v>0.22013888888888888</v>
      </c>
      <c r="G6" s="102">
        <v>3</v>
      </c>
    </row>
    <row r="7" spans="1:7" ht="18.75" x14ac:dyDescent="0.25">
      <c r="A7" s="4">
        <v>4</v>
      </c>
      <c r="B7" s="14" t="s">
        <v>31</v>
      </c>
      <c r="C7" s="81" t="s">
        <v>32</v>
      </c>
      <c r="D7" s="73">
        <v>0.15277777777777776</v>
      </c>
      <c r="E7" s="11">
        <v>6.805555555555555E-2</v>
      </c>
      <c r="F7" s="101">
        <f t="shared" si="0"/>
        <v>0.22083333333333333</v>
      </c>
      <c r="G7" s="103">
        <v>4</v>
      </c>
    </row>
    <row r="8" spans="1:7" ht="31.5" x14ac:dyDescent="0.25">
      <c r="A8" s="4">
        <v>5</v>
      </c>
      <c r="B8" s="104" t="s">
        <v>41</v>
      </c>
      <c r="C8" s="36" t="s">
        <v>23</v>
      </c>
      <c r="D8" s="105">
        <v>0.18888888888888888</v>
      </c>
      <c r="E8" s="105">
        <v>7.5694444444444439E-2</v>
      </c>
      <c r="F8" s="101">
        <f t="shared" si="0"/>
        <v>0.26458333333333334</v>
      </c>
      <c r="G8" s="103">
        <v>5</v>
      </c>
    </row>
    <row r="9" spans="1:7" ht="18.75" x14ac:dyDescent="0.25">
      <c r="A9" s="4">
        <v>6</v>
      </c>
      <c r="B9" s="14" t="s">
        <v>19</v>
      </c>
      <c r="C9" s="6" t="s">
        <v>56</v>
      </c>
      <c r="D9" s="73">
        <v>0.1875</v>
      </c>
      <c r="E9" s="95">
        <v>8.6111111111111124E-2</v>
      </c>
      <c r="F9" s="101">
        <f t="shared" si="0"/>
        <v>0.27361111111111114</v>
      </c>
      <c r="G9" s="103">
        <v>6</v>
      </c>
    </row>
    <row r="10" spans="1:7" ht="18.75" x14ac:dyDescent="0.25">
      <c r="A10" s="4">
        <v>7</v>
      </c>
      <c r="B10" s="14" t="s">
        <v>57</v>
      </c>
      <c r="C10" s="86" t="s">
        <v>36</v>
      </c>
      <c r="D10" s="73">
        <v>0.18055555555555555</v>
      </c>
      <c r="E10" s="11">
        <v>9.9999999999999992E-2</v>
      </c>
      <c r="F10" s="101">
        <f t="shared" si="0"/>
        <v>0.28055555555555556</v>
      </c>
      <c r="G10" s="103">
        <v>7</v>
      </c>
    </row>
    <row r="11" spans="1:7" ht="31.5" x14ac:dyDescent="0.25">
      <c r="A11" s="4">
        <v>8</v>
      </c>
      <c r="B11" s="14" t="s">
        <v>30</v>
      </c>
      <c r="C11" s="50" t="s">
        <v>27</v>
      </c>
      <c r="D11" s="73">
        <v>0.14861111111111114</v>
      </c>
      <c r="E11" s="11">
        <v>0.17013888888888887</v>
      </c>
      <c r="F11" s="101">
        <f t="shared" si="0"/>
        <v>0.31874999999999998</v>
      </c>
      <c r="G11" s="103">
        <v>8</v>
      </c>
    </row>
    <row r="13" spans="1:7" x14ac:dyDescent="0.25">
      <c r="B13" s="99"/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L15" sqref="L15"/>
    </sheetView>
  </sheetViews>
  <sheetFormatPr defaultRowHeight="15" x14ac:dyDescent="0.25"/>
  <cols>
    <col min="2" max="2" width="15.28515625" customWidth="1"/>
    <col min="5" max="5" width="7.42578125" customWidth="1"/>
    <col min="6" max="6" width="7.28515625" customWidth="1"/>
    <col min="7" max="7" width="7.7109375" customWidth="1"/>
    <col min="8" max="10" width="7.5703125" bestFit="1" customWidth="1"/>
    <col min="11" max="11" width="4.5703125" customWidth="1"/>
    <col min="12" max="12" width="8" customWidth="1"/>
    <col min="13" max="13" width="5.85546875" customWidth="1"/>
    <col min="15" max="15" width="11.7109375" customWidth="1"/>
    <col min="16" max="16" width="15.28515625" customWidth="1"/>
  </cols>
  <sheetData>
    <row r="1" spans="1:16" ht="15.75" x14ac:dyDescent="0.25">
      <c r="A1" s="240" t="s">
        <v>58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16.5" thickBot="1" x14ac:dyDescent="0.3">
      <c r="A2" s="241" t="s">
        <v>59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15" customHeight="1" x14ac:dyDescent="0.25">
      <c r="A3" s="242" t="s">
        <v>2</v>
      </c>
      <c r="B3" s="244" t="s">
        <v>5</v>
      </c>
      <c r="C3" s="245" t="s">
        <v>6</v>
      </c>
      <c r="D3" s="245" t="s">
        <v>7</v>
      </c>
      <c r="E3" s="244" t="s">
        <v>8</v>
      </c>
      <c r="F3" s="244" t="s">
        <v>9</v>
      </c>
      <c r="G3" s="244" t="s">
        <v>10</v>
      </c>
      <c r="H3" s="244" t="s">
        <v>11</v>
      </c>
      <c r="I3" s="244" t="s">
        <v>12</v>
      </c>
      <c r="J3" s="244" t="s">
        <v>13</v>
      </c>
      <c r="K3" s="244" t="s">
        <v>60</v>
      </c>
      <c r="L3" s="244" t="s">
        <v>61</v>
      </c>
      <c r="M3" s="244" t="s">
        <v>62</v>
      </c>
      <c r="N3" s="245" t="s">
        <v>14</v>
      </c>
      <c r="O3" s="244" t="s">
        <v>15</v>
      </c>
    </row>
    <row r="4" spans="1:16" ht="15.75" customHeight="1" x14ac:dyDescent="0.25">
      <c r="A4" s="243"/>
      <c r="B4" s="231"/>
      <c r="C4" s="235"/>
      <c r="D4" s="235"/>
      <c r="E4" s="231"/>
      <c r="F4" s="231"/>
      <c r="G4" s="231"/>
      <c r="H4" s="231"/>
      <c r="I4" s="231"/>
      <c r="J4" s="231"/>
      <c r="K4" s="231"/>
      <c r="L4" s="231"/>
      <c r="M4" s="231"/>
      <c r="N4" s="235"/>
      <c r="O4" s="231"/>
    </row>
    <row r="5" spans="1:16" ht="31.5" x14ac:dyDescent="0.25">
      <c r="A5" s="106">
        <v>1</v>
      </c>
      <c r="B5" s="107" t="s">
        <v>63</v>
      </c>
      <c r="C5" s="108">
        <v>1</v>
      </c>
      <c r="D5" s="109">
        <v>0.47500000000000003</v>
      </c>
      <c r="E5" s="110"/>
      <c r="F5" s="110"/>
      <c r="G5" s="110"/>
      <c r="H5" s="110">
        <v>6.9444444444444441E-3</v>
      </c>
      <c r="I5" s="110">
        <v>0.125</v>
      </c>
      <c r="J5" s="110">
        <v>2.7777777777777776E-2</v>
      </c>
      <c r="K5" s="110"/>
      <c r="L5" s="110"/>
      <c r="M5" s="110"/>
      <c r="N5" s="109">
        <f>SUM(E5:M5)</f>
        <v>0.15972222222222221</v>
      </c>
      <c r="O5" s="111">
        <f>D5+N5</f>
        <v>0.63472222222222219</v>
      </c>
    </row>
    <row r="6" spans="1:16" ht="15.75" x14ac:dyDescent="0.25">
      <c r="A6" s="106">
        <v>2</v>
      </c>
      <c r="B6" s="107" t="s">
        <v>48</v>
      </c>
      <c r="C6" s="112">
        <v>2</v>
      </c>
      <c r="D6" s="109">
        <v>0.48958333333333331</v>
      </c>
      <c r="E6" s="110"/>
      <c r="F6" s="110"/>
      <c r="G6" s="110">
        <v>4.1666666666666664E-2</v>
      </c>
      <c r="H6" s="110">
        <v>2.0833333333333332E-2</v>
      </c>
      <c r="I6" s="110">
        <v>4.1666666666666664E-2</v>
      </c>
      <c r="J6" s="110"/>
      <c r="K6" s="110"/>
      <c r="L6" s="110"/>
      <c r="M6" s="110"/>
      <c r="N6" s="109">
        <f t="shared" ref="N6:N9" si="0">SUM(E6:M6)</f>
        <v>0.10416666666666666</v>
      </c>
      <c r="O6" s="111">
        <f t="shared" ref="O6:O9" si="1">D6+N6</f>
        <v>0.59375</v>
      </c>
    </row>
    <row r="7" spans="1:16" ht="15.75" x14ac:dyDescent="0.25">
      <c r="A7" s="106">
        <v>3</v>
      </c>
      <c r="B7" s="107" t="s">
        <v>64</v>
      </c>
      <c r="C7" s="108">
        <v>3</v>
      </c>
      <c r="D7" s="109">
        <v>0.52638888888888891</v>
      </c>
      <c r="E7" s="113"/>
      <c r="F7" s="113"/>
      <c r="G7" s="113"/>
      <c r="H7" s="113">
        <v>6.9444444444444441E-3</v>
      </c>
      <c r="I7" s="113">
        <v>0.125</v>
      </c>
      <c r="J7" s="113"/>
      <c r="K7" s="113"/>
      <c r="L7" s="113"/>
      <c r="M7" s="113"/>
      <c r="N7" s="109">
        <f t="shared" si="0"/>
        <v>0.13194444444444445</v>
      </c>
      <c r="O7" s="111">
        <f t="shared" si="1"/>
        <v>0.65833333333333333</v>
      </c>
    </row>
    <row r="8" spans="1:16" ht="15.75" x14ac:dyDescent="0.25">
      <c r="A8" s="106">
        <v>4</v>
      </c>
      <c r="B8" s="107" t="s">
        <v>65</v>
      </c>
      <c r="C8" s="112">
        <v>4</v>
      </c>
      <c r="D8" s="109">
        <v>0.5395833333333333</v>
      </c>
      <c r="E8" s="110"/>
      <c r="F8" s="110"/>
      <c r="G8" s="110">
        <v>1.3888888888888888E-2</v>
      </c>
      <c r="H8" s="110"/>
      <c r="I8" s="110"/>
      <c r="J8" s="110"/>
      <c r="K8" s="110"/>
      <c r="L8" s="110"/>
      <c r="M8" s="110"/>
      <c r="N8" s="109">
        <f t="shared" si="0"/>
        <v>1.3888888888888888E-2</v>
      </c>
      <c r="O8" s="111">
        <f t="shared" si="1"/>
        <v>0.55347222222222214</v>
      </c>
    </row>
    <row r="9" spans="1:16" ht="16.5" customHeight="1" x14ac:dyDescent="0.25">
      <c r="A9" s="106">
        <v>5</v>
      </c>
      <c r="B9" s="107" t="s">
        <v>66</v>
      </c>
      <c r="C9" s="108">
        <v>5</v>
      </c>
      <c r="D9" s="109">
        <v>0.51527777777777783</v>
      </c>
      <c r="E9" s="113"/>
      <c r="F9" s="113"/>
      <c r="G9" s="113"/>
      <c r="H9" s="113"/>
      <c r="I9" s="113">
        <v>4.1666666666666664E-2</v>
      </c>
      <c r="J9" s="113"/>
      <c r="K9" s="113"/>
      <c r="L9" s="113"/>
      <c r="M9" s="113"/>
      <c r="N9" s="109">
        <f t="shared" si="0"/>
        <v>4.1666666666666664E-2</v>
      </c>
      <c r="O9" s="111">
        <f t="shared" si="1"/>
        <v>0.55694444444444446</v>
      </c>
    </row>
    <row r="11" spans="1:16" x14ac:dyDescent="0.25">
      <c r="A11" t="s">
        <v>67</v>
      </c>
    </row>
  </sheetData>
  <mergeCells count="17">
    <mergeCell ref="N3:N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I13" sqref="I13"/>
    </sheetView>
  </sheetViews>
  <sheetFormatPr defaultRowHeight="15" x14ac:dyDescent="0.25"/>
  <cols>
    <col min="2" max="2" width="19.5703125" customWidth="1"/>
  </cols>
  <sheetData>
    <row r="1" spans="1:7" ht="15.75" x14ac:dyDescent="0.25">
      <c r="A1" s="240" t="s">
        <v>58</v>
      </c>
      <c r="B1" s="240"/>
      <c r="C1" s="240"/>
      <c r="D1" s="240"/>
      <c r="E1" s="240"/>
      <c r="F1" s="240"/>
      <c r="G1" s="114"/>
    </row>
    <row r="2" spans="1:7" ht="16.5" thickBot="1" x14ac:dyDescent="0.3">
      <c r="A2" s="246" t="s">
        <v>68</v>
      </c>
      <c r="B2" s="246"/>
      <c r="C2" s="246"/>
      <c r="D2" s="247"/>
      <c r="E2" s="247"/>
      <c r="F2" s="247"/>
      <c r="G2" s="115"/>
    </row>
    <row r="3" spans="1:7" ht="15" customHeight="1" x14ac:dyDescent="0.25">
      <c r="A3" s="242" t="s">
        <v>2</v>
      </c>
      <c r="B3" s="244" t="s">
        <v>5</v>
      </c>
      <c r="C3" s="245" t="s">
        <v>6</v>
      </c>
      <c r="D3" s="248" t="s">
        <v>7</v>
      </c>
      <c r="E3" s="248" t="s">
        <v>14</v>
      </c>
      <c r="F3" s="248" t="s">
        <v>15</v>
      </c>
    </row>
    <row r="4" spans="1:7" ht="15.75" customHeight="1" x14ac:dyDescent="0.25">
      <c r="A4" s="243"/>
      <c r="B4" s="231"/>
      <c r="C4" s="235"/>
      <c r="D4" s="231"/>
      <c r="E4" s="231"/>
      <c r="F4" s="231"/>
    </row>
    <row r="5" spans="1:7" ht="15.75" x14ac:dyDescent="0.25">
      <c r="A5" s="106">
        <v>1</v>
      </c>
      <c r="B5" s="107" t="s">
        <v>63</v>
      </c>
      <c r="C5" s="108">
        <v>1</v>
      </c>
      <c r="D5" s="109">
        <v>6.1111111111111116E-2</v>
      </c>
      <c r="E5" s="109"/>
      <c r="F5" s="111">
        <f>D5+E5</f>
        <v>6.1111111111111116E-2</v>
      </c>
    </row>
    <row r="6" spans="1:7" ht="16.5" customHeight="1" x14ac:dyDescent="0.25">
      <c r="A6" s="106">
        <v>2</v>
      </c>
      <c r="B6" s="107" t="s">
        <v>48</v>
      </c>
      <c r="C6" s="112">
        <v>2</v>
      </c>
      <c r="D6" s="109">
        <v>6.5972222222222224E-2</v>
      </c>
      <c r="E6" s="109">
        <v>1.3888888888888888E-2</v>
      </c>
      <c r="F6" s="111">
        <f>D6+E6</f>
        <v>7.9861111111111105E-2</v>
      </c>
    </row>
    <row r="7" spans="1:7" ht="15.75" x14ac:dyDescent="0.25">
      <c r="A7" s="106">
        <v>3</v>
      </c>
      <c r="B7" s="107" t="s">
        <v>64</v>
      </c>
      <c r="C7" s="108">
        <v>3</v>
      </c>
      <c r="D7" s="109">
        <v>7.7083333333333337E-2</v>
      </c>
      <c r="E7" s="109"/>
      <c r="F7" s="111">
        <f>D7+E7</f>
        <v>7.7083333333333337E-2</v>
      </c>
    </row>
    <row r="8" spans="1:7" ht="15.75" customHeight="1" x14ac:dyDescent="0.25">
      <c r="A8" s="106">
        <v>4</v>
      </c>
      <c r="B8" s="107" t="s">
        <v>65</v>
      </c>
      <c r="C8" s="116">
        <v>4</v>
      </c>
      <c r="D8" s="109">
        <v>8.6805555555555566E-2</v>
      </c>
      <c r="E8" s="109">
        <v>6.9444444444444441E-3</v>
      </c>
      <c r="F8" s="111">
        <f>D8+E8</f>
        <v>9.3750000000000014E-2</v>
      </c>
    </row>
    <row r="9" spans="1:7" ht="15.75" x14ac:dyDescent="0.25">
      <c r="A9" s="106">
        <v>5</v>
      </c>
      <c r="B9" s="107" t="s">
        <v>66</v>
      </c>
      <c r="C9" s="108">
        <v>5</v>
      </c>
      <c r="D9" s="109">
        <v>6.3888888888888884E-2</v>
      </c>
      <c r="E9" s="109">
        <v>2.0833333333333332E-2</v>
      </c>
      <c r="F9" s="111">
        <f>D9+E9</f>
        <v>8.4722222222222213E-2</v>
      </c>
    </row>
    <row r="12" spans="1:7" ht="15.75" customHeight="1" x14ac:dyDescent="0.25">
      <c r="A12" s="117"/>
      <c r="B12" s="117"/>
      <c r="C12" s="117"/>
      <c r="D12" s="117"/>
      <c r="E12" s="117"/>
      <c r="F12" s="117"/>
    </row>
    <row r="13" spans="1:7" ht="15.75" x14ac:dyDescent="0.25">
      <c r="A13" s="118"/>
      <c r="B13" s="118"/>
      <c r="C13" s="118"/>
      <c r="D13" s="118"/>
      <c r="E13" s="118"/>
      <c r="F13" s="118"/>
    </row>
    <row r="14" spans="1:7" ht="15" customHeight="1" x14ac:dyDescent="0.25">
      <c r="A14" s="119"/>
      <c r="B14" s="119"/>
      <c r="C14" s="119"/>
      <c r="D14" s="119"/>
      <c r="E14" s="119"/>
      <c r="F14" s="119"/>
    </row>
    <row r="15" spans="1:7" ht="15" customHeight="1" x14ac:dyDescent="0.25">
      <c r="A15" s="119"/>
      <c r="B15" s="119"/>
      <c r="C15" s="119"/>
      <c r="D15" s="119"/>
      <c r="E15" s="119"/>
      <c r="F15" s="119"/>
    </row>
    <row r="16" spans="1:7" ht="15.75" x14ac:dyDescent="0.25">
      <c r="A16" s="120"/>
      <c r="B16" s="119"/>
      <c r="C16" s="121"/>
      <c r="D16" s="122"/>
      <c r="E16" s="122"/>
      <c r="F16" s="122"/>
    </row>
    <row r="17" spans="1:6" ht="15.75" x14ac:dyDescent="0.25">
      <c r="A17" s="120"/>
      <c r="B17" s="119"/>
      <c r="C17" s="123"/>
      <c r="D17" s="122"/>
      <c r="E17" s="122"/>
      <c r="F17" s="122"/>
    </row>
    <row r="18" spans="1:6" ht="15.75" x14ac:dyDescent="0.25">
      <c r="A18" s="120"/>
      <c r="B18" s="119"/>
      <c r="C18" s="121"/>
      <c r="D18" s="122"/>
      <c r="E18" s="122"/>
      <c r="F18" s="122"/>
    </row>
    <row r="19" spans="1:6" ht="15.75" x14ac:dyDescent="0.25">
      <c r="A19" s="120"/>
      <c r="B19" s="119"/>
      <c r="C19" s="124"/>
      <c r="D19" s="122"/>
      <c r="E19" s="122"/>
      <c r="F19" s="122"/>
    </row>
    <row r="20" spans="1:6" ht="15.75" x14ac:dyDescent="0.25">
      <c r="A20" s="120"/>
      <c r="B20" s="119"/>
      <c r="C20" s="121"/>
      <c r="D20" s="122"/>
      <c r="E20" s="122"/>
      <c r="F20" s="12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I22" sqref="I22"/>
    </sheetView>
  </sheetViews>
  <sheetFormatPr defaultRowHeight="15" x14ac:dyDescent="0.25"/>
  <cols>
    <col min="2" max="2" width="19.5703125" customWidth="1"/>
  </cols>
  <sheetData>
    <row r="1" spans="1:7" ht="15.75" x14ac:dyDescent="0.25">
      <c r="A1" s="240" t="s">
        <v>58</v>
      </c>
      <c r="B1" s="240"/>
      <c r="C1" s="240"/>
      <c r="D1" s="240"/>
      <c r="E1" s="240"/>
      <c r="F1" s="240"/>
      <c r="G1" s="114"/>
    </row>
    <row r="2" spans="1:7" ht="16.5" thickBot="1" x14ac:dyDescent="0.3">
      <c r="A2" s="246" t="s">
        <v>69</v>
      </c>
      <c r="B2" s="246"/>
      <c r="C2" s="246"/>
      <c r="D2" s="247"/>
      <c r="E2" s="247"/>
      <c r="F2" s="247"/>
      <c r="G2" s="115"/>
    </row>
    <row r="3" spans="1:7" ht="15" customHeight="1" x14ac:dyDescent="0.25">
      <c r="A3" s="242" t="s">
        <v>2</v>
      </c>
      <c r="B3" s="244" t="s">
        <v>5</v>
      </c>
      <c r="C3" s="245" t="s">
        <v>6</v>
      </c>
      <c r="D3" s="248" t="s">
        <v>7</v>
      </c>
      <c r="E3" s="248" t="s">
        <v>14</v>
      </c>
      <c r="F3" s="248" t="s">
        <v>15</v>
      </c>
    </row>
    <row r="4" spans="1:7" ht="15.75" customHeight="1" x14ac:dyDescent="0.25">
      <c r="A4" s="243"/>
      <c r="B4" s="231"/>
      <c r="C4" s="235"/>
      <c r="D4" s="231"/>
      <c r="E4" s="231"/>
      <c r="F4" s="231"/>
    </row>
    <row r="5" spans="1:7" ht="15.75" x14ac:dyDescent="0.25">
      <c r="A5" s="106">
        <v>1</v>
      </c>
      <c r="B5" s="107" t="s">
        <v>63</v>
      </c>
      <c r="C5" s="108">
        <v>1</v>
      </c>
      <c r="D5" s="125">
        <v>6.0416666666666667E-2</v>
      </c>
      <c r="E5" s="125"/>
      <c r="F5" s="126">
        <f>D5+E5</f>
        <v>6.0416666666666667E-2</v>
      </c>
    </row>
    <row r="6" spans="1:7" ht="16.5" customHeight="1" x14ac:dyDescent="0.25">
      <c r="A6" s="106">
        <v>2</v>
      </c>
      <c r="B6" s="107" t="s">
        <v>48</v>
      </c>
      <c r="C6" s="112">
        <v>2</v>
      </c>
      <c r="D6" s="125">
        <v>7.8472222222222221E-2</v>
      </c>
      <c r="E6" s="125"/>
      <c r="F6" s="126">
        <f t="shared" ref="F6:F9" si="0">D6+E6</f>
        <v>7.8472222222222221E-2</v>
      </c>
    </row>
    <row r="7" spans="1:7" ht="15.75" x14ac:dyDescent="0.25">
      <c r="A7" s="106">
        <v>3</v>
      </c>
      <c r="B7" s="107" t="s">
        <v>64</v>
      </c>
      <c r="C7" s="108">
        <v>3</v>
      </c>
      <c r="D7" s="125">
        <v>0.1013888888888889</v>
      </c>
      <c r="E7" s="125"/>
      <c r="F7" s="126">
        <f t="shared" si="0"/>
        <v>0.1013888888888889</v>
      </c>
    </row>
    <row r="8" spans="1:7" ht="15.75" customHeight="1" x14ac:dyDescent="0.25">
      <c r="A8" s="106">
        <v>4</v>
      </c>
      <c r="B8" s="107" t="s">
        <v>65</v>
      </c>
      <c r="C8" s="116">
        <v>4</v>
      </c>
      <c r="D8" s="125">
        <v>6.3888888888888884E-2</v>
      </c>
      <c r="E8" s="125"/>
      <c r="F8" s="126">
        <f t="shared" si="0"/>
        <v>6.3888888888888884E-2</v>
      </c>
    </row>
    <row r="9" spans="1:7" ht="15.75" x14ac:dyDescent="0.25">
      <c r="A9" s="106">
        <v>5</v>
      </c>
      <c r="B9" s="107" t="s">
        <v>66</v>
      </c>
      <c r="C9" s="108">
        <v>5</v>
      </c>
      <c r="D9" s="125">
        <v>6.458333333333334E-2</v>
      </c>
      <c r="E9" s="125"/>
      <c r="F9" s="126">
        <f t="shared" si="0"/>
        <v>6.458333333333334E-2</v>
      </c>
    </row>
    <row r="12" spans="1:7" ht="15.75" customHeight="1" x14ac:dyDescent="0.25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J20" sqref="J20"/>
    </sheetView>
  </sheetViews>
  <sheetFormatPr defaultRowHeight="15" x14ac:dyDescent="0.25"/>
  <cols>
    <col min="1" max="1" width="4.7109375" customWidth="1"/>
    <col min="2" max="2" width="18.140625" customWidth="1"/>
    <col min="3" max="3" width="12.5703125" customWidth="1"/>
    <col min="6" max="6" width="10.42578125" customWidth="1"/>
    <col min="7" max="7" width="10.5703125" customWidth="1"/>
  </cols>
  <sheetData>
    <row r="1" spans="1:7" ht="15.75" x14ac:dyDescent="0.25">
      <c r="A1" s="240" t="s">
        <v>58</v>
      </c>
      <c r="B1" s="240"/>
      <c r="C1" s="240"/>
      <c r="D1" s="240"/>
      <c r="E1" s="240"/>
      <c r="F1" s="240"/>
      <c r="G1" s="240"/>
    </row>
    <row r="2" spans="1:7" ht="15.75" x14ac:dyDescent="0.25">
      <c r="A2" s="249" t="s">
        <v>70</v>
      </c>
      <c r="B2" s="249"/>
      <c r="C2" s="249"/>
      <c r="D2" s="249"/>
      <c r="E2" s="249"/>
      <c r="F2" s="249"/>
      <c r="G2" s="249"/>
    </row>
    <row r="3" spans="1:7" ht="15" customHeight="1" x14ac:dyDescent="0.25">
      <c r="A3" s="248" t="s">
        <v>2</v>
      </c>
      <c r="B3" s="248" t="s">
        <v>5</v>
      </c>
      <c r="C3" s="248" t="s">
        <v>71</v>
      </c>
      <c r="D3" s="248" t="s">
        <v>72</v>
      </c>
      <c r="E3" s="248" t="s">
        <v>73</v>
      </c>
      <c r="F3" s="250" t="s">
        <v>53</v>
      </c>
      <c r="G3" s="251" t="s">
        <v>15</v>
      </c>
    </row>
    <row r="4" spans="1:7" ht="15" customHeight="1" x14ac:dyDescent="0.25">
      <c r="A4" s="248"/>
      <c r="B4" s="248"/>
      <c r="C4" s="248"/>
      <c r="D4" s="248"/>
      <c r="E4" s="248"/>
      <c r="F4" s="250"/>
      <c r="G4" s="251"/>
    </row>
    <row r="5" spans="1:7" ht="15.75" x14ac:dyDescent="0.25">
      <c r="A5" s="106">
        <v>1</v>
      </c>
      <c r="B5" s="107" t="s">
        <v>66</v>
      </c>
      <c r="C5" s="68">
        <f>'[1]A Orientēšanās'!F9</f>
        <v>6.458333333333334E-2</v>
      </c>
      <c r="D5" s="68">
        <f>'[1]A Komandas'!O9</f>
        <v>0.55694444444444446</v>
      </c>
      <c r="E5" s="68">
        <f>'[1]A Mezgli'!F9</f>
        <v>8.4722222222222213E-2</v>
      </c>
      <c r="F5" s="127">
        <f>C5+D5+E5</f>
        <v>0.70625000000000004</v>
      </c>
      <c r="G5" s="36">
        <v>1</v>
      </c>
    </row>
    <row r="6" spans="1:7" ht="15.75" x14ac:dyDescent="0.25">
      <c r="A6" s="106">
        <v>2</v>
      </c>
      <c r="B6" s="107" t="s">
        <v>65</v>
      </c>
      <c r="C6" s="68">
        <f>'[1]A Orientēšanās'!F8</f>
        <v>6.3888888888888884E-2</v>
      </c>
      <c r="D6" s="68">
        <f>'[1]A Komandas'!O8</f>
        <v>0.55347222222222214</v>
      </c>
      <c r="E6" s="68">
        <f>'[1]A Mezgli'!F8</f>
        <v>9.3750000000000014E-2</v>
      </c>
      <c r="F6" s="127">
        <f>C6+D6+E6</f>
        <v>0.71111111111111103</v>
      </c>
      <c r="G6" s="36">
        <v>2</v>
      </c>
    </row>
    <row r="7" spans="1:7" ht="15.75" x14ac:dyDescent="0.25">
      <c r="A7" s="106">
        <v>3</v>
      </c>
      <c r="B7" s="107" t="s">
        <v>48</v>
      </c>
      <c r="C7" s="68">
        <f>'[1]A Orientēšanās'!F6</f>
        <v>7.8472222222222221E-2</v>
      </c>
      <c r="D7" s="68">
        <f>'[1]A Komandas'!O6</f>
        <v>0.59375</v>
      </c>
      <c r="E7" s="68">
        <f>'[1]A Mezgli'!F6</f>
        <v>7.9861111111111105E-2</v>
      </c>
      <c r="F7" s="127">
        <f>C7+D7+E7</f>
        <v>0.75208333333333344</v>
      </c>
      <c r="G7" s="36">
        <v>3</v>
      </c>
    </row>
    <row r="8" spans="1:7" ht="15.75" x14ac:dyDescent="0.25">
      <c r="A8" s="106">
        <v>4</v>
      </c>
      <c r="B8" s="107" t="s">
        <v>63</v>
      </c>
      <c r="C8" s="68">
        <f>'[1]A Orientēšanās'!F5</f>
        <v>6.0416666666666667E-2</v>
      </c>
      <c r="D8" s="68">
        <f>'[1]A Komandas'!O5</f>
        <v>0.63472222222222219</v>
      </c>
      <c r="E8" s="68">
        <f>'[1]A Mezgli'!F5</f>
        <v>6.1111111111111116E-2</v>
      </c>
      <c r="F8" s="127">
        <f>C8+D8+E8</f>
        <v>0.75624999999999998</v>
      </c>
      <c r="G8" s="36">
        <v>4</v>
      </c>
    </row>
    <row r="9" spans="1:7" ht="15.75" x14ac:dyDescent="0.25">
      <c r="A9" s="106">
        <v>5</v>
      </c>
      <c r="B9" s="107" t="s">
        <v>64</v>
      </c>
      <c r="C9" s="68">
        <f>'[1]A Orientēšanās'!F7</f>
        <v>0.1013888888888889</v>
      </c>
      <c r="D9" s="68">
        <f>'[1]A Komandas'!O7</f>
        <v>0.65833333333333333</v>
      </c>
      <c r="E9" s="68">
        <f>'[1]A Mezgli'!F7</f>
        <v>7.7083333333333337E-2</v>
      </c>
      <c r="F9" s="127">
        <f>C9+D9+E9</f>
        <v>0.83680555555555558</v>
      </c>
      <c r="G9" s="36">
        <v>5</v>
      </c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sqref="A1:N54"/>
    </sheetView>
  </sheetViews>
  <sheetFormatPr defaultRowHeight="15" x14ac:dyDescent="0.25"/>
  <sheetData>
    <row r="1" spans="1:14" ht="15.75" x14ac:dyDescent="0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ht="15.75" x14ac:dyDescent="0.25">
      <c r="A2" s="234" t="s">
        <v>74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x14ac:dyDescent="0.25">
      <c r="A3" s="231" t="s">
        <v>2</v>
      </c>
      <c r="B3" s="238" t="s">
        <v>4</v>
      </c>
      <c r="C3" s="231" t="s">
        <v>5</v>
      </c>
      <c r="D3" s="231" t="s">
        <v>6</v>
      </c>
      <c r="E3" s="231" t="s">
        <v>7</v>
      </c>
      <c r="F3" s="231" t="s">
        <v>8</v>
      </c>
      <c r="G3" s="231" t="s">
        <v>9</v>
      </c>
      <c r="H3" s="231" t="s">
        <v>10</v>
      </c>
      <c r="I3" s="231" t="s">
        <v>11</v>
      </c>
      <c r="J3" s="231" t="s">
        <v>12</v>
      </c>
      <c r="K3" s="231" t="s">
        <v>13</v>
      </c>
      <c r="L3" s="231" t="s">
        <v>60</v>
      </c>
      <c r="M3" s="231" t="s">
        <v>14</v>
      </c>
      <c r="N3" s="231" t="s">
        <v>15</v>
      </c>
    </row>
    <row r="4" spans="1:14" x14ac:dyDescent="0.25">
      <c r="A4" s="232"/>
      <c r="B4" s="239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5" spans="1:14" ht="26.25" x14ac:dyDescent="0.25">
      <c r="A5" s="4">
        <v>1</v>
      </c>
      <c r="B5" s="128" t="s">
        <v>75</v>
      </c>
      <c r="C5" s="258" t="s">
        <v>76</v>
      </c>
      <c r="D5" s="259">
        <v>1</v>
      </c>
      <c r="E5" s="129">
        <v>0.13958333333333334</v>
      </c>
      <c r="F5" s="89"/>
      <c r="G5" s="89"/>
      <c r="H5" s="130"/>
      <c r="I5" s="89"/>
      <c r="J5" s="89"/>
      <c r="K5" s="89"/>
      <c r="L5" s="89"/>
      <c r="M5" s="131">
        <f t="shared" ref="M5:M43" si="0">SUM(F5:L5)</f>
        <v>0</v>
      </c>
      <c r="N5" s="9">
        <f t="shared" ref="N5:N43" si="1">M5+E5</f>
        <v>0.13958333333333334</v>
      </c>
    </row>
    <row r="6" spans="1:14" ht="26.25" x14ac:dyDescent="0.25">
      <c r="A6" s="132">
        <v>2</v>
      </c>
      <c r="B6" s="128" t="s">
        <v>77</v>
      </c>
      <c r="C6" s="253"/>
      <c r="D6" s="260"/>
      <c r="E6" s="129">
        <v>0.16458333333333333</v>
      </c>
      <c r="F6" s="89">
        <v>6.9444444444444441E-3</v>
      </c>
      <c r="G6" s="89"/>
      <c r="H6" s="130"/>
      <c r="I6" s="89"/>
      <c r="J6" s="89"/>
      <c r="K6" s="89"/>
      <c r="L6" s="89"/>
      <c r="M6" s="133">
        <f t="shared" si="0"/>
        <v>6.9444444444444441E-3</v>
      </c>
      <c r="N6" s="9">
        <f t="shared" si="1"/>
        <v>0.17152777777777778</v>
      </c>
    </row>
    <row r="7" spans="1:14" ht="26.25" x14ac:dyDescent="0.25">
      <c r="A7" s="4">
        <v>3</v>
      </c>
      <c r="B7" s="128" t="s">
        <v>78</v>
      </c>
      <c r="C7" s="253"/>
      <c r="D7" s="260"/>
      <c r="E7" s="134">
        <v>0.15833333333333333</v>
      </c>
      <c r="F7" s="135"/>
      <c r="G7" s="135"/>
      <c r="H7" s="136"/>
      <c r="I7" s="135"/>
      <c r="J7" s="135"/>
      <c r="K7" s="135"/>
      <c r="L7" s="135"/>
      <c r="M7" s="133">
        <f t="shared" si="0"/>
        <v>0</v>
      </c>
      <c r="N7" s="9">
        <f t="shared" si="1"/>
        <v>0.15833333333333333</v>
      </c>
    </row>
    <row r="8" spans="1:14" ht="26.25" x14ac:dyDescent="0.25">
      <c r="A8" s="132">
        <v>4</v>
      </c>
      <c r="B8" s="128" t="s">
        <v>79</v>
      </c>
      <c r="C8" s="253"/>
      <c r="D8" s="260"/>
      <c r="E8" s="129">
        <v>0.21319444444444444</v>
      </c>
      <c r="F8" s="89">
        <v>1.3888888888888888E-2</v>
      </c>
      <c r="G8" s="89"/>
      <c r="H8" s="130"/>
      <c r="I8" s="89"/>
      <c r="J8" s="89"/>
      <c r="K8" s="89"/>
      <c r="L8" s="89"/>
      <c r="M8" s="133">
        <f t="shared" si="0"/>
        <v>1.3888888888888888E-2</v>
      </c>
      <c r="N8" s="9">
        <f t="shared" si="1"/>
        <v>0.22708333333333333</v>
      </c>
    </row>
    <row r="9" spans="1:14" ht="27" thickBot="1" x14ac:dyDescent="0.3">
      <c r="A9" s="137">
        <v>5</v>
      </c>
      <c r="B9" s="138" t="s">
        <v>80</v>
      </c>
      <c r="C9" s="254"/>
      <c r="D9" s="261"/>
      <c r="E9" s="139">
        <v>0.3034722222222222</v>
      </c>
      <c r="F9" s="140">
        <v>1.3888888888888888E-2</v>
      </c>
      <c r="G9" s="140"/>
      <c r="H9" s="141">
        <v>5.5555555555555552E-2</v>
      </c>
      <c r="I9" s="140"/>
      <c r="J9" s="140">
        <v>1.3888888888888888E-2</v>
      </c>
      <c r="K9" s="140"/>
      <c r="L9" s="140">
        <v>4.8611111111111112E-2</v>
      </c>
      <c r="M9" s="142">
        <f t="shared" si="0"/>
        <v>0.13194444444444445</v>
      </c>
      <c r="N9" s="24">
        <f t="shared" si="1"/>
        <v>0.43541666666666667</v>
      </c>
    </row>
    <row r="10" spans="1:14" ht="26.25" x14ac:dyDescent="0.25">
      <c r="A10" s="4">
        <v>6</v>
      </c>
      <c r="B10" s="143" t="s">
        <v>81</v>
      </c>
      <c r="C10" s="262" t="s">
        <v>82</v>
      </c>
      <c r="D10" s="265">
        <v>2</v>
      </c>
      <c r="E10" s="144">
        <v>0.15138888888888888</v>
      </c>
      <c r="F10" s="145">
        <v>4.1666666666666664E-2</v>
      </c>
      <c r="G10" s="145"/>
      <c r="H10" s="146"/>
      <c r="I10" s="145"/>
      <c r="J10" s="145"/>
      <c r="K10" s="145"/>
      <c r="L10" s="145"/>
      <c r="M10" s="147">
        <f t="shared" si="0"/>
        <v>4.1666666666666664E-2</v>
      </c>
      <c r="N10" s="148">
        <f t="shared" si="1"/>
        <v>0.19305555555555554</v>
      </c>
    </row>
    <row r="11" spans="1:14" ht="25.5" x14ac:dyDescent="0.25">
      <c r="A11" s="132">
        <v>7</v>
      </c>
      <c r="B11" s="149" t="s">
        <v>83</v>
      </c>
      <c r="C11" s="263"/>
      <c r="D11" s="266"/>
      <c r="E11" s="129">
        <v>0.1361111111111111</v>
      </c>
      <c r="F11" s="150"/>
      <c r="G11" s="151"/>
      <c r="H11" s="150"/>
      <c r="I11" s="151"/>
      <c r="J11" s="151"/>
      <c r="K11" s="151"/>
      <c r="L11" s="151"/>
      <c r="M11" s="133">
        <f t="shared" si="0"/>
        <v>0</v>
      </c>
      <c r="N11" s="9">
        <f t="shared" si="1"/>
        <v>0.1361111111111111</v>
      </c>
    </row>
    <row r="12" spans="1:14" ht="26.25" thickBot="1" x14ac:dyDescent="0.3">
      <c r="A12" s="4">
        <v>8</v>
      </c>
      <c r="B12" s="149" t="s">
        <v>84</v>
      </c>
      <c r="C12" s="263"/>
      <c r="D12" s="266"/>
      <c r="E12" s="129">
        <v>0.20835648148148148</v>
      </c>
      <c r="F12" s="150">
        <v>6.25E-2</v>
      </c>
      <c r="G12" s="151"/>
      <c r="H12" s="150"/>
      <c r="I12" s="151"/>
      <c r="J12" s="151"/>
      <c r="K12" s="151"/>
      <c r="L12" s="151">
        <v>2.0833333333333332E-2</v>
      </c>
      <c r="M12" s="133">
        <f t="shared" si="0"/>
        <v>8.3333333333333329E-2</v>
      </c>
      <c r="N12" s="9">
        <f t="shared" si="1"/>
        <v>0.29168981481481482</v>
      </c>
    </row>
    <row r="13" spans="1:14" ht="25.5" x14ac:dyDescent="0.25">
      <c r="A13" s="4">
        <v>9</v>
      </c>
      <c r="B13" s="152" t="s">
        <v>85</v>
      </c>
      <c r="C13" s="263"/>
      <c r="D13" s="266"/>
      <c r="E13" s="153">
        <v>0.18472222222222223</v>
      </c>
      <c r="F13" s="154"/>
      <c r="G13" s="155"/>
      <c r="H13" s="154"/>
      <c r="I13" s="155">
        <v>6.9444444444444441E-3</v>
      </c>
      <c r="J13" s="155"/>
      <c r="K13" s="155"/>
      <c r="L13" s="155">
        <v>6.9444444444444441E-3</v>
      </c>
      <c r="M13" s="133">
        <f t="shared" si="0"/>
        <v>1.3888888888888888E-2</v>
      </c>
      <c r="N13" s="148">
        <f t="shared" si="1"/>
        <v>0.19861111111111113</v>
      </c>
    </row>
    <row r="14" spans="1:14" ht="26.25" thickBot="1" x14ac:dyDescent="0.3">
      <c r="A14" s="132">
        <v>10</v>
      </c>
      <c r="B14" s="156" t="s">
        <v>86</v>
      </c>
      <c r="C14" s="264"/>
      <c r="D14" s="267"/>
      <c r="E14" s="139">
        <v>0.14722222222222223</v>
      </c>
      <c r="F14" s="157"/>
      <c r="G14" s="158"/>
      <c r="H14" s="157"/>
      <c r="I14" s="158"/>
      <c r="J14" s="158"/>
      <c r="K14" s="158"/>
      <c r="L14" s="158"/>
      <c r="M14" s="142">
        <f t="shared" si="0"/>
        <v>0</v>
      </c>
      <c r="N14" s="24">
        <f t="shared" si="1"/>
        <v>0.14722222222222223</v>
      </c>
    </row>
    <row r="15" spans="1:14" ht="32.25" thickBot="1" x14ac:dyDescent="0.3">
      <c r="A15" s="4">
        <v>11</v>
      </c>
      <c r="B15" s="159" t="s">
        <v>87</v>
      </c>
      <c r="C15" s="160" t="s">
        <v>32</v>
      </c>
      <c r="D15" s="161">
        <v>3</v>
      </c>
      <c r="E15" s="162">
        <v>0.21041666666666667</v>
      </c>
      <c r="F15" s="163">
        <v>6.9444444444444441E-3</v>
      </c>
      <c r="G15" s="164"/>
      <c r="H15" s="163"/>
      <c r="I15" s="164">
        <v>6.9444444444444441E-3</v>
      </c>
      <c r="J15" s="164"/>
      <c r="K15" s="164"/>
      <c r="L15" s="164">
        <v>6.9444444444444441E-3</v>
      </c>
      <c r="M15" s="165">
        <f t="shared" si="0"/>
        <v>2.0833333333333332E-2</v>
      </c>
      <c r="N15" s="166">
        <f t="shared" si="1"/>
        <v>0.23125000000000001</v>
      </c>
    </row>
    <row r="16" spans="1:14" ht="26.25" x14ac:dyDescent="0.25">
      <c r="A16" s="4">
        <v>12</v>
      </c>
      <c r="B16" s="167" t="s">
        <v>88</v>
      </c>
      <c r="C16" s="268" t="s">
        <v>89</v>
      </c>
      <c r="D16" s="271">
        <v>4</v>
      </c>
      <c r="E16" s="168">
        <v>0.19166666666666665</v>
      </c>
      <c r="F16" s="169">
        <v>2.0833333333333332E-2</v>
      </c>
      <c r="G16" s="169"/>
      <c r="H16" s="169"/>
      <c r="I16" s="169"/>
      <c r="J16" s="169"/>
      <c r="K16" s="169"/>
      <c r="L16" s="169">
        <v>4.1666666666666664E-2</v>
      </c>
      <c r="M16" s="147">
        <f t="shared" si="0"/>
        <v>6.25E-2</v>
      </c>
      <c r="N16" s="148">
        <f t="shared" si="1"/>
        <v>0.25416666666666665</v>
      </c>
    </row>
    <row r="17" spans="1:14" ht="26.25" x14ac:dyDescent="0.25">
      <c r="A17" s="132">
        <v>13</v>
      </c>
      <c r="B17" s="167" t="s">
        <v>90</v>
      </c>
      <c r="C17" s="269"/>
      <c r="D17" s="260"/>
      <c r="E17" s="168">
        <v>0.16527777777777777</v>
      </c>
      <c r="F17" s="169"/>
      <c r="G17" s="169"/>
      <c r="H17" s="169"/>
      <c r="I17" s="169"/>
      <c r="J17" s="169"/>
      <c r="K17" s="169"/>
      <c r="L17" s="169">
        <v>4.1666666666666664E-2</v>
      </c>
      <c r="M17" s="133">
        <f t="shared" si="0"/>
        <v>4.1666666666666664E-2</v>
      </c>
      <c r="N17" s="9">
        <f t="shared" si="1"/>
        <v>0.20694444444444443</v>
      </c>
    </row>
    <row r="18" spans="1:14" ht="26.25" x14ac:dyDescent="0.25">
      <c r="A18" s="4">
        <v>14</v>
      </c>
      <c r="B18" s="167" t="s">
        <v>91</v>
      </c>
      <c r="C18" s="269"/>
      <c r="D18" s="260"/>
      <c r="E18" s="168">
        <v>0.20833333333333334</v>
      </c>
      <c r="F18" s="169">
        <v>6.9444444444444441E-3</v>
      </c>
      <c r="G18" s="169"/>
      <c r="H18" s="169"/>
      <c r="I18" s="169"/>
      <c r="J18" s="169"/>
      <c r="K18" s="169"/>
      <c r="L18" s="169">
        <v>1.3888888888888888E-2</v>
      </c>
      <c r="M18" s="133">
        <f t="shared" si="0"/>
        <v>2.0833333333333332E-2</v>
      </c>
      <c r="N18" s="9">
        <f t="shared" si="1"/>
        <v>0.22916666666666669</v>
      </c>
    </row>
    <row r="19" spans="1:14" ht="27" thickBot="1" x14ac:dyDescent="0.3">
      <c r="A19" s="4">
        <v>15</v>
      </c>
      <c r="B19" s="170" t="s">
        <v>92</v>
      </c>
      <c r="C19" s="270"/>
      <c r="D19" s="260"/>
      <c r="E19" s="134">
        <v>0.26458333333333334</v>
      </c>
      <c r="F19" s="171"/>
      <c r="G19" s="172"/>
      <c r="H19" s="171"/>
      <c r="I19" s="172"/>
      <c r="J19" s="172"/>
      <c r="K19" s="172"/>
      <c r="L19" s="172">
        <v>1.3888888888888888E-2</v>
      </c>
      <c r="M19" s="142">
        <f t="shared" si="0"/>
        <v>1.3888888888888888E-2</v>
      </c>
      <c r="N19" s="24">
        <f t="shared" si="1"/>
        <v>0.27847222222222223</v>
      </c>
    </row>
    <row r="20" spans="1:14" ht="39" x14ac:dyDescent="0.25">
      <c r="A20" s="132">
        <v>16</v>
      </c>
      <c r="B20" s="173" t="s">
        <v>93</v>
      </c>
      <c r="C20" s="252" t="s">
        <v>94</v>
      </c>
      <c r="D20" s="260"/>
      <c r="E20" s="129">
        <v>0.16111111111111112</v>
      </c>
      <c r="F20" s="146">
        <v>1.3888888888888888E-2</v>
      </c>
      <c r="G20" s="145"/>
      <c r="H20" s="146"/>
      <c r="I20" s="145"/>
      <c r="J20" s="145"/>
      <c r="K20" s="145"/>
      <c r="L20" s="145"/>
      <c r="M20" s="147">
        <f t="shared" si="0"/>
        <v>1.3888888888888888E-2</v>
      </c>
      <c r="N20" s="148">
        <f t="shared" si="1"/>
        <v>0.17500000000000002</v>
      </c>
    </row>
    <row r="21" spans="1:14" ht="39" x14ac:dyDescent="0.25">
      <c r="A21" s="4">
        <v>17</v>
      </c>
      <c r="B21" s="128" t="s">
        <v>95</v>
      </c>
      <c r="C21" s="253"/>
      <c r="D21" s="260"/>
      <c r="E21" s="129">
        <v>0.18194444444444444</v>
      </c>
      <c r="F21" s="169"/>
      <c r="G21" s="169"/>
      <c r="H21" s="169"/>
      <c r="I21" s="169"/>
      <c r="J21" s="169"/>
      <c r="K21" s="169"/>
      <c r="L21" s="169"/>
      <c r="M21" s="133">
        <f t="shared" si="0"/>
        <v>0</v>
      </c>
      <c r="N21" s="9">
        <f t="shared" si="1"/>
        <v>0.18194444444444444</v>
      </c>
    </row>
    <row r="22" spans="1:14" ht="26.25" x14ac:dyDescent="0.25">
      <c r="A22" s="4">
        <v>18</v>
      </c>
      <c r="B22" s="128" t="s">
        <v>96</v>
      </c>
      <c r="C22" s="253"/>
      <c r="D22" s="260"/>
      <c r="E22" s="129">
        <v>0.22708333333333333</v>
      </c>
      <c r="F22" s="169"/>
      <c r="G22" s="169"/>
      <c r="H22" s="169"/>
      <c r="I22" s="169">
        <v>6.9444444444444441E-3</v>
      </c>
      <c r="J22" s="169"/>
      <c r="K22" s="169"/>
      <c r="L22" s="169">
        <v>3.4722222222222224E-2</v>
      </c>
      <c r="M22" s="133">
        <f t="shared" si="0"/>
        <v>4.1666666666666671E-2</v>
      </c>
      <c r="N22" s="9">
        <f t="shared" si="1"/>
        <v>0.26874999999999999</v>
      </c>
    </row>
    <row r="23" spans="1:14" ht="27" thickBot="1" x14ac:dyDescent="0.3">
      <c r="A23" s="132">
        <v>19</v>
      </c>
      <c r="B23" s="138" t="s">
        <v>97</v>
      </c>
      <c r="C23" s="254"/>
      <c r="D23" s="260"/>
      <c r="E23" s="174">
        <v>0.20277777777777781</v>
      </c>
      <c r="F23" s="175"/>
      <c r="G23" s="176"/>
      <c r="H23" s="175"/>
      <c r="I23" s="176"/>
      <c r="J23" s="176">
        <v>6.9444444444444441E-3</v>
      </c>
      <c r="K23" s="176"/>
      <c r="L23" s="176">
        <v>2.7777777777777776E-2</v>
      </c>
      <c r="M23" s="142">
        <f t="shared" si="0"/>
        <v>3.4722222222222224E-2</v>
      </c>
      <c r="N23" s="24">
        <f t="shared" si="1"/>
        <v>0.23750000000000004</v>
      </c>
    </row>
    <row r="24" spans="1:14" ht="39" x14ac:dyDescent="0.25">
      <c r="A24" s="4">
        <v>20</v>
      </c>
      <c r="B24" s="173" t="s">
        <v>98</v>
      </c>
      <c r="C24" s="252" t="s">
        <v>99</v>
      </c>
      <c r="D24" s="260"/>
      <c r="E24" s="144">
        <v>0.19652777777777777</v>
      </c>
      <c r="F24" s="177">
        <v>2.7777777777777776E-2</v>
      </c>
      <c r="G24" s="178"/>
      <c r="H24" s="177"/>
      <c r="I24" s="178"/>
      <c r="J24" s="178"/>
      <c r="K24" s="178"/>
      <c r="L24" s="178">
        <v>6.9444444444444441E-3</v>
      </c>
      <c r="M24" s="147">
        <f t="shared" si="0"/>
        <v>3.4722222222222224E-2</v>
      </c>
      <c r="N24" s="148">
        <f t="shared" si="1"/>
        <v>0.23125000000000001</v>
      </c>
    </row>
    <row r="25" spans="1:14" ht="27" thickBot="1" x14ac:dyDescent="0.3">
      <c r="A25" s="4">
        <v>21</v>
      </c>
      <c r="B25" s="138" t="s">
        <v>100</v>
      </c>
      <c r="C25" s="254"/>
      <c r="D25" s="261"/>
      <c r="E25" s="174">
        <v>0.26250000000000001</v>
      </c>
      <c r="F25" s="175">
        <v>2.0833333333333332E-2</v>
      </c>
      <c r="G25" s="176"/>
      <c r="H25" s="175"/>
      <c r="I25" s="176">
        <v>1.3888888888888888E-2</v>
      </c>
      <c r="J25" s="176"/>
      <c r="K25" s="176"/>
      <c r="L25" s="176"/>
      <c r="M25" s="142">
        <f t="shared" si="0"/>
        <v>3.4722222222222224E-2</v>
      </c>
      <c r="N25" s="24">
        <f t="shared" si="1"/>
        <v>0.29722222222222222</v>
      </c>
    </row>
    <row r="26" spans="1:14" ht="25.5" x14ac:dyDescent="0.25">
      <c r="A26" s="132">
        <v>22</v>
      </c>
      <c r="B26" s="179" t="s">
        <v>101</v>
      </c>
      <c r="C26" s="252" t="s">
        <v>102</v>
      </c>
      <c r="D26" s="255">
        <v>5</v>
      </c>
      <c r="E26" s="144">
        <v>0.36319444444444443</v>
      </c>
      <c r="F26" s="177">
        <v>4.8611111111111112E-2</v>
      </c>
      <c r="G26" s="178"/>
      <c r="H26" s="177"/>
      <c r="I26" s="178">
        <v>2.7777777777777776E-2</v>
      </c>
      <c r="J26" s="178">
        <v>6.9444444444444441E-3</v>
      </c>
      <c r="K26" s="178"/>
      <c r="L26" s="178">
        <v>6.9444444444444434E-2</v>
      </c>
      <c r="M26" s="147">
        <f t="shared" si="0"/>
        <v>0.15277777777777779</v>
      </c>
      <c r="N26" s="148">
        <f t="shared" si="1"/>
        <v>0.51597222222222228</v>
      </c>
    </row>
    <row r="27" spans="1:14" ht="25.5" x14ac:dyDescent="0.25">
      <c r="A27" s="4">
        <v>23</v>
      </c>
      <c r="B27" s="179" t="s">
        <v>103</v>
      </c>
      <c r="C27" s="253"/>
      <c r="D27" s="256"/>
      <c r="E27" s="168">
        <v>0.32500000000000001</v>
      </c>
      <c r="F27" s="180">
        <v>4.8611111111111112E-2</v>
      </c>
      <c r="G27" s="181"/>
      <c r="H27" s="180">
        <v>5.5555555555555552E-2</v>
      </c>
      <c r="I27" s="181">
        <v>6.9444444444444441E-3</v>
      </c>
      <c r="J27" s="181">
        <v>2.0833333333333332E-2</v>
      </c>
      <c r="K27" s="181"/>
      <c r="L27" s="181">
        <v>4.8611111111111112E-2</v>
      </c>
      <c r="M27" s="133">
        <f t="shared" si="0"/>
        <v>0.18055555555555555</v>
      </c>
      <c r="N27" s="9">
        <f t="shared" si="1"/>
        <v>0.50555555555555554</v>
      </c>
    </row>
    <row r="28" spans="1:14" ht="25.5" x14ac:dyDescent="0.25">
      <c r="A28" s="4">
        <v>24</v>
      </c>
      <c r="B28" s="182" t="s">
        <v>104</v>
      </c>
      <c r="C28" s="253"/>
      <c r="D28" s="256"/>
      <c r="E28" s="168">
        <v>0.23750000000000002</v>
      </c>
      <c r="F28" s="180">
        <v>6.9444444444444441E-3</v>
      </c>
      <c r="G28" s="181"/>
      <c r="H28" s="180"/>
      <c r="I28" s="181">
        <v>6.9444444444444441E-3</v>
      </c>
      <c r="J28" s="181">
        <v>6.9444444444444441E-3</v>
      </c>
      <c r="K28" s="181"/>
      <c r="L28" s="181">
        <v>6.25E-2</v>
      </c>
      <c r="M28" s="133">
        <f t="shared" si="0"/>
        <v>8.3333333333333329E-2</v>
      </c>
      <c r="N28" s="9">
        <f t="shared" si="1"/>
        <v>0.32083333333333336</v>
      </c>
    </row>
    <row r="29" spans="1:14" ht="26.25" x14ac:dyDescent="0.25">
      <c r="A29" s="132">
        <v>25</v>
      </c>
      <c r="B29" s="128" t="s">
        <v>105</v>
      </c>
      <c r="C29" s="253"/>
      <c r="D29" s="256"/>
      <c r="E29" s="168">
        <v>0.30555555555555552</v>
      </c>
      <c r="F29" s="180">
        <v>3.4722222222222224E-2</v>
      </c>
      <c r="G29" s="181"/>
      <c r="H29" s="180"/>
      <c r="I29" s="181"/>
      <c r="J29" s="181">
        <v>6.9444444444444441E-3</v>
      </c>
      <c r="K29" s="181"/>
      <c r="L29" s="181">
        <v>1.3888888888888888E-2</v>
      </c>
      <c r="M29" s="133">
        <f t="shared" si="0"/>
        <v>5.5555555555555559E-2</v>
      </c>
      <c r="N29" s="9">
        <f t="shared" si="1"/>
        <v>0.3611111111111111</v>
      </c>
    </row>
    <row r="30" spans="1:14" ht="26.25" thickBot="1" x14ac:dyDescent="0.3">
      <c r="A30" s="4">
        <v>26</v>
      </c>
      <c r="B30" s="183" t="s">
        <v>106</v>
      </c>
      <c r="C30" s="254"/>
      <c r="D30" s="257"/>
      <c r="E30" s="139">
        <v>0.32430555555555557</v>
      </c>
      <c r="F30" s="157">
        <v>1.3888888888888888E-2</v>
      </c>
      <c r="G30" s="158"/>
      <c r="H30" s="157"/>
      <c r="I30" s="158"/>
      <c r="J30" s="158">
        <v>6.9444444444444441E-3</v>
      </c>
      <c r="K30" s="158"/>
      <c r="L30" s="158">
        <v>1.3888888888888888E-2</v>
      </c>
      <c r="M30" s="142">
        <f t="shared" si="0"/>
        <v>3.4722222222222224E-2</v>
      </c>
      <c r="N30" s="24">
        <f t="shared" si="1"/>
        <v>0.35902777777777778</v>
      </c>
    </row>
    <row r="31" spans="1:14" ht="39" x14ac:dyDescent="0.25">
      <c r="A31" s="4">
        <v>27</v>
      </c>
      <c r="B31" s="173" t="s">
        <v>107</v>
      </c>
      <c r="C31" s="252" t="s">
        <v>108</v>
      </c>
      <c r="D31" s="255">
        <v>6</v>
      </c>
      <c r="E31" s="144">
        <v>0.1451388888888889</v>
      </c>
      <c r="F31" s="177"/>
      <c r="G31" s="178"/>
      <c r="H31" s="177"/>
      <c r="I31" s="178"/>
      <c r="J31" s="178"/>
      <c r="K31" s="178"/>
      <c r="L31" s="178"/>
      <c r="M31" s="147">
        <f t="shared" si="0"/>
        <v>0</v>
      </c>
      <c r="N31" s="148">
        <f t="shared" si="1"/>
        <v>0.1451388888888889</v>
      </c>
    </row>
    <row r="32" spans="1:14" ht="25.5" x14ac:dyDescent="0.25">
      <c r="A32" s="132">
        <v>28</v>
      </c>
      <c r="B32" s="179" t="s">
        <v>109</v>
      </c>
      <c r="C32" s="253"/>
      <c r="D32" s="256"/>
      <c r="E32" s="168">
        <v>0.16319444444444445</v>
      </c>
      <c r="F32" s="180">
        <v>6.9444444444444441E-3</v>
      </c>
      <c r="G32" s="181"/>
      <c r="H32" s="180"/>
      <c r="I32" s="181"/>
      <c r="J32" s="181"/>
      <c r="K32" s="181"/>
      <c r="L32" s="181"/>
      <c r="M32" s="133">
        <f t="shared" si="0"/>
        <v>6.9444444444444441E-3</v>
      </c>
      <c r="N32" s="9">
        <f t="shared" si="1"/>
        <v>0.1701388888888889</v>
      </c>
    </row>
    <row r="33" spans="1:14" ht="26.25" thickBot="1" x14ac:dyDescent="0.3">
      <c r="A33" s="4">
        <v>29</v>
      </c>
      <c r="B33" s="179" t="s">
        <v>110</v>
      </c>
      <c r="C33" s="253"/>
      <c r="D33" s="256"/>
      <c r="E33" s="168">
        <v>0.17847222222222223</v>
      </c>
      <c r="F33" s="180"/>
      <c r="G33" s="181"/>
      <c r="H33" s="180"/>
      <c r="I33" s="181"/>
      <c r="J33" s="181"/>
      <c r="K33" s="181"/>
      <c r="L33" s="181"/>
      <c r="M33" s="133">
        <f t="shared" si="0"/>
        <v>0</v>
      </c>
      <c r="N33" s="9">
        <f t="shared" si="1"/>
        <v>0.17847222222222223</v>
      </c>
    </row>
    <row r="34" spans="1:14" ht="25.5" x14ac:dyDescent="0.25">
      <c r="A34" s="4">
        <v>30</v>
      </c>
      <c r="B34" s="182" t="s">
        <v>111</v>
      </c>
      <c r="C34" s="253"/>
      <c r="D34" s="256"/>
      <c r="E34" s="153">
        <v>0.22777777777777777</v>
      </c>
      <c r="F34" s="184">
        <v>2.0833333333333332E-2</v>
      </c>
      <c r="G34" s="185"/>
      <c r="H34" s="184"/>
      <c r="I34" s="185"/>
      <c r="J34" s="185">
        <v>5.5555555555555552E-2</v>
      </c>
      <c r="K34" s="185"/>
      <c r="L34" s="185">
        <v>3.4722222222222224E-2</v>
      </c>
      <c r="M34" s="147">
        <f t="shared" si="0"/>
        <v>0.1111111111111111</v>
      </c>
      <c r="N34" s="148">
        <f t="shared" si="1"/>
        <v>0.33888888888888891</v>
      </c>
    </row>
    <row r="35" spans="1:14" ht="26.25" thickBot="1" x14ac:dyDescent="0.3">
      <c r="A35" s="132">
        <v>31</v>
      </c>
      <c r="B35" s="183" t="s">
        <v>112</v>
      </c>
      <c r="C35" s="254"/>
      <c r="D35" s="257"/>
      <c r="E35" s="139">
        <v>0.16597222222222222</v>
      </c>
      <c r="F35" s="157"/>
      <c r="G35" s="158"/>
      <c r="H35" s="157"/>
      <c r="I35" s="158"/>
      <c r="J35" s="158"/>
      <c r="K35" s="158"/>
      <c r="L35" s="158">
        <v>6.9444444444444441E-3</v>
      </c>
      <c r="M35" s="142">
        <f t="shared" si="0"/>
        <v>6.9444444444444441E-3</v>
      </c>
      <c r="N35" s="24">
        <f t="shared" si="1"/>
        <v>0.17291666666666666</v>
      </c>
    </row>
    <row r="36" spans="1:14" ht="25.5" x14ac:dyDescent="0.25">
      <c r="A36" s="4">
        <v>32</v>
      </c>
      <c r="B36" s="186" t="s">
        <v>113</v>
      </c>
      <c r="C36" s="252" t="s">
        <v>114</v>
      </c>
      <c r="D36" s="255">
        <v>7</v>
      </c>
      <c r="E36" s="144">
        <v>0.1875</v>
      </c>
      <c r="F36" s="177"/>
      <c r="G36" s="178"/>
      <c r="H36" s="177"/>
      <c r="I36" s="178"/>
      <c r="J36" s="178"/>
      <c r="K36" s="178"/>
      <c r="L36" s="178"/>
      <c r="M36" s="147">
        <f t="shared" si="0"/>
        <v>0</v>
      </c>
      <c r="N36" s="148">
        <f t="shared" si="1"/>
        <v>0.1875</v>
      </c>
    </row>
    <row r="37" spans="1:14" ht="38.25" x14ac:dyDescent="0.25">
      <c r="A37" s="4">
        <v>33</v>
      </c>
      <c r="B37" s="179" t="s">
        <v>115</v>
      </c>
      <c r="C37" s="253"/>
      <c r="D37" s="256"/>
      <c r="E37" s="129">
        <v>0.15208333333333332</v>
      </c>
      <c r="F37" s="130"/>
      <c r="G37" s="89"/>
      <c r="H37" s="130"/>
      <c r="I37" s="89"/>
      <c r="J37" s="89"/>
      <c r="K37" s="89"/>
      <c r="L37" s="89"/>
      <c r="M37" s="133">
        <f t="shared" si="0"/>
        <v>0</v>
      </c>
      <c r="N37" s="9">
        <f t="shared" si="1"/>
        <v>0.15208333333333332</v>
      </c>
    </row>
    <row r="38" spans="1:14" ht="25.5" x14ac:dyDescent="0.25">
      <c r="A38" s="132">
        <v>34</v>
      </c>
      <c r="B38" s="179" t="s">
        <v>116</v>
      </c>
      <c r="C38" s="253"/>
      <c r="D38" s="256"/>
      <c r="E38" s="168">
        <v>0.15833333333333333</v>
      </c>
      <c r="F38" s="180">
        <v>1.3888888888888888E-2</v>
      </c>
      <c r="G38" s="181"/>
      <c r="H38" s="180"/>
      <c r="I38" s="181"/>
      <c r="J38" s="181"/>
      <c r="K38" s="181"/>
      <c r="L38" s="181"/>
      <c r="M38" s="133">
        <f t="shared" si="0"/>
        <v>1.3888888888888888E-2</v>
      </c>
      <c r="N38" s="9">
        <f t="shared" si="1"/>
        <v>0.17222222222222222</v>
      </c>
    </row>
    <row r="39" spans="1:14" ht="38.25" x14ac:dyDescent="0.25">
      <c r="A39" s="4">
        <v>35</v>
      </c>
      <c r="B39" s="179" t="s">
        <v>117</v>
      </c>
      <c r="C39" s="253"/>
      <c r="D39" s="256"/>
      <c r="E39" s="129">
        <v>0.16527777777777777</v>
      </c>
      <c r="F39" s="130">
        <v>1.3888888888888888E-2</v>
      </c>
      <c r="G39" s="89"/>
      <c r="H39" s="130"/>
      <c r="I39" s="89"/>
      <c r="J39" s="89"/>
      <c r="K39" s="89"/>
      <c r="L39" s="89"/>
      <c r="M39" s="133">
        <f t="shared" si="0"/>
        <v>1.3888888888888888E-2</v>
      </c>
      <c r="N39" s="9">
        <f t="shared" si="1"/>
        <v>0.17916666666666667</v>
      </c>
    </row>
    <row r="40" spans="1:14" ht="26.25" thickBot="1" x14ac:dyDescent="0.3">
      <c r="A40" s="4">
        <v>36</v>
      </c>
      <c r="B40" s="183" t="s">
        <v>118</v>
      </c>
      <c r="C40" s="254"/>
      <c r="D40" s="257"/>
      <c r="E40" s="174">
        <v>0.20486111111111113</v>
      </c>
      <c r="F40" s="175"/>
      <c r="G40" s="176"/>
      <c r="H40" s="175"/>
      <c r="I40" s="176"/>
      <c r="J40" s="176"/>
      <c r="K40" s="176"/>
      <c r="L40" s="176"/>
      <c r="M40" s="142">
        <f t="shared" si="0"/>
        <v>0</v>
      </c>
      <c r="N40" s="24">
        <f t="shared" si="1"/>
        <v>0.20486111111111113</v>
      </c>
    </row>
    <row r="41" spans="1:14" ht="26.25" x14ac:dyDescent="0.25">
      <c r="A41" s="132">
        <v>37</v>
      </c>
      <c r="B41" s="173" t="s">
        <v>119</v>
      </c>
      <c r="C41" s="252" t="s">
        <v>120</v>
      </c>
      <c r="D41" s="255">
        <v>8</v>
      </c>
      <c r="E41" s="187">
        <v>0.1423611111111111</v>
      </c>
      <c r="F41" s="177"/>
      <c r="G41" s="178"/>
      <c r="H41" s="177"/>
      <c r="I41" s="178"/>
      <c r="J41" s="178">
        <v>5.5555555555555552E-2</v>
      </c>
      <c r="K41" s="178"/>
      <c r="L41" s="178"/>
      <c r="M41" s="147">
        <f t="shared" si="0"/>
        <v>5.5555555555555552E-2</v>
      </c>
      <c r="N41" s="148">
        <f t="shared" si="1"/>
        <v>0.19791666666666666</v>
      </c>
    </row>
    <row r="42" spans="1:14" ht="25.5" x14ac:dyDescent="0.25">
      <c r="A42" s="4">
        <v>38</v>
      </c>
      <c r="B42" s="179" t="s">
        <v>121</v>
      </c>
      <c r="C42" s="253"/>
      <c r="D42" s="256"/>
      <c r="E42" s="188">
        <v>0.16666666666666666</v>
      </c>
      <c r="F42" s="130"/>
      <c r="G42" s="89"/>
      <c r="H42" s="130"/>
      <c r="I42" s="89"/>
      <c r="J42" s="89">
        <v>5.5555555555555552E-2</v>
      </c>
      <c r="K42" s="89"/>
      <c r="L42" s="89"/>
      <c r="M42" s="133">
        <f t="shared" si="0"/>
        <v>5.5555555555555552E-2</v>
      </c>
      <c r="N42" s="9">
        <f t="shared" si="1"/>
        <v>0.22222222222222221</v>
      </c>
    </row>
    <row r="43" spans="1:14" ht="26.25" thickBot="1" x14ac:dyDescent="0.3">
      <c r="A43" s="4">
        <v>39</v>
      </c>
      <c r="B43" s="183" t="s">
        <v>122</v>
      </c>
      <c r="C43" s="254"/>
      <c r="D43" s="257"/>
      <c r="E43" s="189">
        <v>0.21527777777777779</v>
      </c>
      <c r="F43" s="175"/>
      <c r="G43" s="176"/>
      <c r="H43" s="175"/>
      <c r="I43" s="176"/>
      <c r="J43" s="176"/>
      <c r="K43" s="176"/>
      <c r="L43" s="176"/>
      <c r="M43" s="142">
        <f t="shared" si="0"/>
        <v>0</v>
      </c>
      <c r="N43" s="24">
        <f t="shared" si="1"/>
        <v>0.21527777777777779</v>
      </c>
    </row>
    <row r="44" spans="1:14" x14ac:dyDescent="0.25">
      <c r="B44" s="190"/>
      <c r="C44" s="88"/>
    </row>
    <row r="45" spans="1:14" x14ac:dyDescent="0.25">
      <c r="C45" s="88"/>
    </row>
    <row r="46" spans="1:14" x14ac:dyDescent="0.25">
      <c r="C46" s="88"/>
    </row>
    <row r="47" spans="1:14" ht="15.75" x14ac:dyDescent="0.25">
      <c r="A47" s="69"/>
      <c r="B47" s="191" t="s">
        <v>123</v>
      </c>
      <c r="C47" s="192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x14ac:dyDescent="0.25">
      <c r="B48" s="193"/>
      <c r="C48" s="88"/>
    </row>
    <row r="49" spans="2:3" x14ac:dyDescent="0.25">
      <c r="B49" s="193"/>
      <c r="C49" s="88"/>
    </row>
    <row r="50" spans="2:3" x14ac:dyDescent="0.25">
      <c r="B50" s="193"/>
      <c r="C50" s="88"/>
    </row>
    <row r="51" spans="2:3" x14ac:dyDescent="0.25">
      <c r="B51" s="193"/>
      <c r="C51" s="88"/>
    </row>
    <row r="52" spans="2:3" x14ac:dyDescent="0.25">
      <c r="B52" s="193"/>
      <c r="C52" s="88"/>
    </row>
    <row r="53" spans="2:3" x14ac:dyDescent="0.25">
      <c r="B53" s="193"/>
      <c r="C53" s="88"/>
    </row>
    <row r="54" spans="2:3" x14ac:dyDescent="0.25">
      <c r="B54" s="193"/>
      <c r="C54" s="88"/>
    </row>
  </sheetData>
  <mergeCells count="32">
    <mergeCell ref="N3:N4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C5:C9"/>
    <mergeCell ref="D5:D9"/>
    <mergeCell ref="C10:C14"/>
    <mergeCell ref="D10:D14"/>
    <mergeCell ref="C16:C19"/>
    <mergeCell ref="D16:D25"/>
    <mergeCell ref="C20:C23"/>
    <mergeCell ref="C24:C25"/>
    <mergeCell ref="C41:C43"/>
    <mergeCell ref="D41:D43"/>
    <mergeCell ref="C26:C30"/>
    <mergeCell ref="D26:D30"/>
    <mergeCell ref="C31:C35"/>
    <mergeCell ref="D31:D35"/>
    <mergeCell ref="C36:C40"/>
    <mergeCell ref="D36:D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A_ITT_skersli</vt:lpstr>
      <vt:lpstr>A_TT_mezgli</vt:lpstr>
      <vt:lpstr>A_Meitenes_kopvert</vt:lpstr>
      <vt:lpstr>A_Zeni_kopvert</vt:lpstr>
      <vt:lpstr>A_KTT_skersli</vt:lpstr>
      <vt:lpstr>A_KTT_mezgli</vt:lpstr>
      <vt:lpstr>A_KTT_orientesanas</vt:lpstr>
      <vt:lpstr>A_KTT_kopvertejums</vt:lpstr>
      <vt:lpstr>B_ITT_skersli</vt:lpstr>
      <vt:lpstr>B_ITT_mezgli</vt:lpstr>
      <vt:lpstr>B_ITT_zeni</vt:lpstr>
      <vt:lpstr>B_ITT_meitenes</vt:lpstr>
      <vt:lpstr>B_KTT_skerslu_josla</vt:lpstr>
      <vt:lpstr>B_KTT_Mezgli</vt:lpstr>
      <vt:lpstr>B_KTT_Orientesanas</vt:lpstr>
      <vt:lpstr>B_KTT_kopvertejums</vt:lpstr>
      <vt:lpstr>C_ITT_kopv_meitenes</vt:lpstr>
      <vt:lpstr>C_ITT_kopv_zeni</vt:lpstr>
      <vt:lpstr>C_KTT_skerslu_josla</vt:lpstr>
      <vt:lpstr>C_KTT_kopvertejums</vt:lpstr>
      <vt:lpstr>C_KTT_mezgli</vt:lpstr>
      <vt:lpstr>D_ITT_kopv_meitenes</vt:lpstr>
      <vt:lpstr>D_ITT_kopv_zeni</vt:lpstr>
      <vt:lpstr>D_KTT_skersli</vt:lpstr>
      <vt:lpstr>D_KTT_mezgli</vt:lpstr>
      <vt:lpstr>D_KTT_kopvertejums</vt:lpstr>
      <vt:lpstr>P_ITT_skerli</vt:lpstr>
      <vt:lpstr>P_ITT_mezgli</vt:lpstr>
      <vt:lpstr>P_ITT_zeni_kopvertejums</vt:lpstr>
      <vt:lpstr>P_ITT_meitenes_kopv</vt:lpstr>
      <vt:lpstr>P_KTT_skersli</vt:lpstr>
      <vt:lpstr>P_KTT_mezgli</vt:lpstr>
      <vt:lpstr>P_KTT_orientesanas</vt:lpstr>
      <vt:lpstr>P_KTT_kopvertejums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Inga</cp:lastModifiedBy>
  <dcterms:created xsi:type="dcterms:W3CDTF">2017-01-30T10:15:24Z</dcterms:created>
  <dcterms:modified xsi:type="dcterms:W3CDTF">2017-01-31T20:40:00Z</dcterms:modified>
</cp:coreProperties>
</file>