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Inga\Desktop\"/>
    </mc:Choice>
  </mc:AlternateContent>
  <bookViews>
    <workbookView xWindow="0" yWindow="0" windowWidth="20490" windowHeight="7530" activeTab="4"/>
  </bookViews>
  <sheets>
    <sheet name="Kopvertejums" sheetId="1" r:id="rId1"/>
    <sheet name="KKP" sheetId="7" r:id="rId2"/>
    <sheet name="ITT_meitenes" sheetId="8" r:id="rId3"/>
    <sheet name="ITT_zēni" sheetId="10" r:id="rId4"/>
    <sheet name="KTT" sheetId="11" r:id="rId5"/>
  </sheets>
  <calcPr calcId="171027"/>
</workbook>
</file>

<file path=xl/calcChain.xml><?xml version="1.0" encoding="utf-8"?>
<calcChain xmlns="http://schemas.openxmlformats.org/spreadsheetml/2006/main">
  <c r="M74" i="11" l="1"/>
  <c r="N74" i="11" s="1"/>
  <c r="F15" i="1" l="1"/>
  <c r="F14" i="1"/>
  <c r="M99" i="11"/>
  <c r="N99" i="11" s="1"/>
  <c r="M98" i="11"/>
  <c r="N98" i="11" s="1"/>
  <c r="F9" i="1" l="1"/>
  <c r="F10" i="1"/>
  <c r="F8" i="1"/>
  <c r="M75" i="11"/>
  <c r="N75" i="11" s="1"/>
  <c r="M76" i="11"/>
  <c r="N76" i="11" s="1"/>
  <c r="F20" i="1"/>
  <c r="F21" i="1"/>
  <c r="F22" i="1"/>
  <c r="F23" i="1"/>
  <c r="F24" i="1"/>
  <c r="F19" i="1"/>
  <c r="L55" i="11"/>
  <c r="M55" i="11" s="1"/>
  <c r="L56" i="11"/>
  <c r="M56" i="11" s="1"/>
  <c r="L57" i="11"/>
  <c r="M57" i="11" s="1"/>
  <c r="L58" i="11"/>
  <c r="M58" i="11" s="1"/>
  <c r="L59" i="11"/>
  <c r="M59" i="11" s="1"/>
  <c r="L54" i="11"/>
  <c r="M54" i="11" s="1"/>
  <c r="F29" i="1"/>
  <c r="F30" i="1"/>
  <c r="F31" i="1"/>
  <c r="F32" i="1"/>
  <c r="F33" i="1"/>
  <c r="F28" i="1"/>
  <c r="L34" i="11"/>
  <c r="M34" i="11" s="1"/>
  <c r="L35" i="11"/>
  <c r="M35" i="11" s="1"/>
  <c r="L36" i="11"/>
  <c r="M36" i="11" s="1"/>
  <c r="L37" i="11"/>
  <c r="M37" i="11" s="1"/>
  <c r="L38" i="11"/>
  <c r="M38" i="11" s="1"/>
  <c r="L33" i="11"/>
  <c r="M33" i="11" s="1"/>
  <c r="F40" i="1"/>
  <c r="F41" i="1"/>
  <c r="F42" i="1"/>
  <c r="F43" i="1"/>
  <c r="L10" i="11"/>
  <c r="M10" i="11" s="1"/>
  <c r="L11" i="11"/>
  <c r="M11" i="11" s="1"/>
  <c r="L12" i="11"/>
  <c r="M12" i="11" s="1"/>
  <c r="L13" i="11"/>
  <c r="M13" i="11" s="1"/>
  <c r="L14" i="11"/>
  <c r="M14" i="11" s="1"/>
  <c r="L9" i="11"/>
  <c r="M9" i="11" s="1"/>
  <c r="L79" i="10" l="1"/>
  <c r="L113" i="10" l="1"/>
  <c r="M113" i="10" s="1"/>
  <c r="L114" i="10"/>
  <c r="M114" i="10" s="1"/>
  <c r="L115" i="10"/>
  <c r="M115" i="10" s="1"/>
  <c r="L112" i="10"/>
  <c r="M112" i="10" s="1"/>
  <c r="L99" i="10"/>
  <c r="M99" i="10" s="1"/>
  <c r="L100" i="10"/>
  <c r="M100" i="10" s="1"/>
  <c r="L101" i="10"/>
  <c r="M101" i="10" s="1"/>
  <c r="L102" i="10"/>
  <c r="M102" i="10" s="1"/>
  <c r="L98" i="10"/>
  <c r="M98" i="10" s="1"/>
  <c r="L116" i="8"/>
  <c r="M116" i="8" s="1"/>
  <c r="L117" i="8"/>
  <c r="M117" i="8" s="1"/>
  <c r="L118" i="8"/>
  <c r="M118" i="8" s="1"/>
  <c r="L119" i="8"/>
  <c r="M119" i="8" s="1"/>
  <c r="L120" i="8"/>
  <c r="M120" i="8" s="1"/>
  <c r="L115" i="8"/>
  <c r="M115" i="8" s="1"/>
  <c r="L106" i="8"/>
  <c r="M106" i="8" s="1"/>
  <c r="L107" i="8"/>
  <c r="M107" i="8" s="1"/>
  <c r="L101" i="8"/>
  <c r="M101" i="8" s="1"/>
  <c r="L102" i="8"/>
  <c r="M102" i="8" s="1"/>
  <c r="L103" i="8"/>
  <c r="M103" i="8" s="1"/>
  <c r="L104" i="8"/>
  <c r="M104" i="8" s="1"/>
  <c r="L105" i="8"/>
  <c r="M105" i="8" s="1"/>
  <c r="L100" i="8"/>
  <c r="M100" i="8" s="1"/>
  <c r="M79" i="10"/>
  <c r="L78" i="10"/>
  <c r="M78" i="10" s="1"/>
  <c r="L74" i="10"/>
  <c r="M74" i="10" s="1"/>
  <c r="L71" i="10"/>
  <c r="M71" i="10" s="1"/>
  <c r="L72" i="10"/>
  <c r="M72" i="10" s="1"/>
  <c r="L73" i="10"/>
  <c r="M73" i="10" s="1"/>
  <c r="L75" i="10"/>
  <c r="M75" i="10" s="1"/>
  <c r="L76" i="10"/>
  <c r="M76" i="10" s="1"/>
  <c r="L77" i="10"/>
  <c r="M77" i="10" s="1"/>
  <c r="L70" i="10"/>
  <c r="M70" i="10" s="1"/>
  <c r="L71" i="8"/>
  <c r="M71" i="8" s="1"/>
  <c r="L72" i="8"/>
  <c r="M72" i="8" s="1"/>
  <c r="L73" i="8"/>
  <c r="M73" i="8" s="1"/>
  <c r="L74" i="8"/>
  <c r="M74" i="8" s="1"/>
  <c r="L75" i="8"/>
  <c r="M75" i="8" s="1"/>
  <c r="L76" i="8"/>
  <c r="M76" i="8" s="1"/>
  <c r="L77" i="8"/>
  <c r="M77" i="8" s="1"/>
  <c r="L78" i="8"/>
  <c r="M78" i="8" s="1"/>
  <c r="L79" i="8"/>
  <c r="M79" i="8" s="1"/>
  <c r="L80" i="8"/>
  <c r="M80" i="8" s="1"/>
  <c r="L70" i="8"/>
  <c r="M70" i="8" s="1"/>
  <c r="L40" i="10"/>
  <c r="M40" i="10" s="1"/>
  <c r="L41" i="10"/>
  <c r="M41" i="10" s="1"/>
  <c r="L42" i="10"/>
  <c r="M42" i="10" s="1"/>
  <c r="L43" i="10"/>
  <c r="M43" i="10" s="1"/>
  <c r="L44" i="10"/>
  <c r="M44" i="10" s="1"/>
  <c r="L45" i="10"/>
  <c r="M45" i="10" s="1"/>
  <c r="L46" i="10"/>
  <c r="M46" i="10" s="1"/>
  <c r="L47" i="10"/>
  <c r="M47" i="10" s="1"/>
  <c r="L48" i="10"/>
  <c r="M48" i="10" s="1"/>
  <c r="L39" i="10"/>
  <c r="M39" i="10" s="1"/>
  <c r="L41" i="8"/>
  <c r="M41" i="8" s="1"/>
  <c r="L42" i="8"/>
  <c r="M42" i="8" s="1"/>
  <c r="L43" i="8"/>
  <c r="M43" i="8" s="1"/>
  <c r="L44" i="8"/>
  <c r="M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40" i="8"/>
  <c r="M40" i="8" s="1"/>
  <c r="L11" i="10"/>
  <c r="M11" i="10" s="1"/>
  <c r="L12" i="10"/>
  <c r="M12" i="10" s="1"/>
  <c r="L13" i="10"/>
  <c r="M13" i="10" s="1"/>
  <c r="L14" i="10"/>
  <c r="M14" i="10" s="1"/>
  <c r="L15" i="10"/>
  <c r="M15" i="10" s="1"/>
  <c r="L16" i="10"/>
  <c r="M16" i="10" s="1"/>
  <c r="L17" i="10"/>
  <c r="M17" i="10" s="1"/>
  <c r="L18" i="10"/>
  <c r="M18" i="10" s="1"/>
  <c r="L19" i="10"/>
  <c r="M19" i="10" s="1"/>
  <c r="L20" i="10"/>
  <c r="M20" i="10" s="1"/>
  <c r="L21" i="10"/>
  <c r="M21" i="10" s="1"/>
  <c r="L22" i="10"/>
  <c r="M22" i="10" s="1"/>
  <c r="L23" i="10"/>
  <c r="M23" i="10" s="1"/>
  <c r="L24" i="10"/>
  <c r="M24" i="10" s="1"/>
  <c r="L10" i="10"/>
  <c r="M10" i="10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L17" i="8"/>
  <c r="M17" i="8" s="1"/>
  <c r="L18" i="8"/>
  <c r="M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10" i="8"/>
  <c r="M10" i="8" s="1"/>
  <c r="AP11" i="7"/>
  <c r="AR11" i="7" s="1"/>
  <c r="AP9" i="7"/>
  <c r="AR9" i="7" s="1"/>
  <c r="AP23" i="7"/>
  <c r="AR23" i="7" s="1"/>
  <c r="AP19" i="7"/>
  <c r="AR19" i="7" s="1"/>
  <c r="AI9" i="7"/>
  <c r="AI10" i="7"/>
  <c r="AI11" i="7"/>
  <c r="AI12" i="7"/>
  <c r="AI13" i="7"/>
  <c r="AI8" i="7"/>
  <c r="AI20" i="7"/>
  <c r="AI21" i="7"/>
  <c r="AI22" i="7"/>
  <c r="AI23" i="7"/>
  <c r="AI24" i="7"/>
  <c r="AI19" i="7"/>
  <c r="AI32" i="7"/>
  <c r="AI34" i="7"/>
  <c r="AI35" i="7"/>
  <c r="AI36" i="7"/>
  <c r="AI37" i="7"/>
  <c r="AI31" i="7"/>
  <c r="AI44" i="7"/>
  <c r="AI45" i="7"/>
  <c r="AI43" i="7"/>
  <c r="AI54" i="7"/>
  <c r="AI53" i="7"/>
  <c r="AA54" i="7"/>
  <c r="AA53" i="7"/>
  <c r="AA44" i="7"/>
  <c r="AA45" i="7"/>
  <c r="AA43" i="7"/>
  <c r="AA9" i="7"/>
  <c r="AA10" i="7"/>
  <c r="AA11" i="7"/>
  <c r="AA12" i="7"/>
  <c r="AA13" i="7"/>
  <c r="AA8" i="7"/>
  <c r="AE54" i="7"/>
  <c r="AE53" i="7"/>
  <c r="AE44" i="7"/>
  <c r="AE45" i="7"/>
  <c r="AE43" i="7"/>
  <c r="AE32" i="7"/>
  <c r="AE33" i="7"/>
  <c r="AE34" i="7"/>
  <c r="AE35" i="7"/>
  <c r="AE36" i="7"/>
  <c r="AE37" i="7"/>
  <c r="AE31" i="7"/>
  <c r="AE20" i="7"/>
  <c r="AE21" i="7"/>
  <c r="AE22" i="7"/>
  <c r="AE23" i="7"/>
  <c r="AE24" i="7"/>
  <c r="AE19" i="7"/>
  <c r="AE9" i="7"/>
  <c r="AE10" i="7"/>
  <c r="AE11" i="7"/>
  <c r="AE12" i="7"/>
  <c r="AE13" i="7"/>
  <c r="AE8" i="7"/>
  <c r="L32" i="7"/>
  <c r="N32" i="7" s="1"/>
  <c r="L34" i="7"/>
  <c r="N34" i="7" s="1"/>
  <c r="L35" i="7"/>
  <c r="N35" i="7" s="1"/>
  <c r="L36" i="7"/>
  <c r="N36" i="7" s="1"/>
  <c r="L37" i="7"/>
  <c r="N37" i="7" s="1"/>
  <c r="L31" i="7"/>
  <c r="N31" i="7" s="1"/>
  <c r="L9" i="7"/>
  <c r="N9" i="7" s="1"/>
  <c r="L10" i="7"/>
  <c r="N10" i="7" s="1"/>
  <c r="L11" i="7"/>
  <c r="N11" i="7" s="1"/>
  <c r="L12" i="7"/>
  <c r="N12" i="7" s="1"/>
  <c r="L13" i="7"/>
  <c r="N13" i="7" s="1"/>
  <c r="L8" i="7"/>
  <c r="N8" i="7" s="1"/>
  <c r="L20" i="7"/>
  <c r="N20" i="7" s="1"/>
  <c r="L21" i="7"/>
  <c r="N21" i="7" s="1"/>
  <c r="L22" i="7"/>
  <c r="N22" i="7" s="1"/>
  <c r="L23" i="7"/>
  <c r="N23" i="7" s="1"/>
  <c r="L24" i="7"/>
  <c r="N24" i="7" s="1"/>
  <c r="L19" i="7"/>
  <c r="N19" i="7" s="1"/>
  <c r="L44" i="7"/>
  <c r="N44" i="7" s="1"/>
  <c r="L45" i="7"/>
  <c r="N45" i="7" s="1"/>
  <c r="L43" i="7"/>
  <c r="N43" i="7" s="1"/>
  <c r="L54" i="7"/>
  <c r="N54" i="7" s="1"/>
  <c r="L53" i="7"/>
  <c r="N53" i="7" s="1"/>
  <c r="AK43" i="7"/>
  <c r="AK31" i="7"/>
  <c r="AK19" i="7"/>
  <c r="AK8" i="7"/>
  <c r="R9" i="7"/>
  <c r="R10" i="7"/>
  <c r="R11" i="7"/>
  <c r="R12" i="7"/>
  <c r="R13" i="7"/>
  <c r="R8" i="7"/>
  <c r="W9" i="7"/>
  <c r="W10" i="7"/>
  <c r="W11" i="7"/>
  <c r="W12" i="7"/>
  <c r="W13" i="7"/>
  <c r="W8" i="7"/>
  <c r="AA32" i="7"/>
  <c r="AA33" i="7"/>
  <c r="AA34" i="7"/>
  <c r="AA35" i="7"/>
  <c r="AA36" i="7"/>
  <c r="AA37" i="7"/>
  <c r="AA31" i="7"/>
  <c r="W32" i="7"/>
  <c r="W33" i="7"/>
  <c r="W34" i="7"/>
  <c r="W35" i="7"/>
  <c r="W36" i="7"/>
  <c r="W37" i="7"/>
  <c r="W31" i="7"/>
  <c r="R32" i="7"/>
  <c r="R34" i="7"/>
  <c r="R35" i="7"/>
  <c r="R36" i="7"/>
  <c r="R37" i="7"/>
  <c r="R31" i="7"/>
  <c r="H32" i="7"/>
  <c r="H34" i="7"/>
  <c r="H35" i="7"/>
  <c r="H36" i="7"/>
  <c r="H37" i="7"/>
  <c r="H31" i="7"/>
  <c r="W54" i="7"/>
  <c r="W53" i="7"/>
  <c r="W44" i="7"/>
  <c r="W45" i="7"/>
  <c r="W43" i="7"/>
  <c r="H9" i="7"/>
  <c r="H10" i="7"/>
  <c r="H11" i="7"/>
  <c r="H12" i="7"/>
  <c r="H13" i="7"/>
  <c r="H8" i="7"/>
  <c r="R20" i="7"/>
  <c r="R21" i="7"/>
  <c r="R22" i="7"/>
  <c r="R23" i="7"/>
  <c r="R24" i="7"/>
  <c r="R19" i="7"/>
  <c r="R54" i="7"/>
  <c r="R53" i="7"/>
  <c r="R44" i="7"/>
  <c r="R45" i="7"/>
  <c r="R43" i="7"/>
  <c r="AA20" i="7"/>
  <c r="AA21" i="7"/>
  <c r="AA22" i="7"/>
  <c r="AA23" i="7"/>
  <c r="AA24" i="7"/>
  <c r="AA19" i="7"/>
  <c r="W20" i="7"/>
  <c r="W21" i="7"/>
  <c r="W22" i="7"/>
  <c r="W23" i="7"/>
  <c r="W24" i="7"/>
  <c r="W19" i="7"/>
  <c r="H19" i="7"/>
  <c r="H20" i="7"/>
  <c r="H21" i="7"/>
  <c r="H22" i="7"/>
  <c r="H23" i="7"/>
  <c r="H24" i="7"/>
  <c r="AK13" i="7"/>
  <c r="AK12" i="7"/>
  <c r="AK11" i="7"/>
  <c r="AK10" i="7"/>
  <c r="AK9" i="7"/>
  <c r="AK24" i="7"/>
  <c r="AK23" i="7"/>
  <c r="AK22" i="7"/>
  <c r="AK21" i="7"/>
  <c r="AK20" i="7"/>
  <c r="AK34" i="7"/>
  <c r="AK35" i="7"/>
  <c r="AK36" i="7"/>
  <c r="AK37" i="7"/>
  <c r="AK33" i="7"/>
  <c r="AK32" i="7"/>
  <c r="AK45" i="7"/>
  <c r="AK44" i="7"/>
  <c r="AK54" i="7"/>
  <c r="AK53" i="7"/>
  <c r="H53" i="7"/>
  <c r="H54" i="7"/>
  <c r="H43" i="7"/>
  <c r="H44" i="7"/>
  <c r="H45" i="7"/>
  <c r="D13" i="7" l="1"/>
  <c r="D8" i="7"/>
  <c r="D9" i="7"/>
  <c r="D10" i="7"/>
  <c r="D11" i="7"/>
  <c r="D12" i="7"/>
  <c r="D31" i="7"/>
  <c r="D32" i="7"/>
  <c r="D33" i="7"/>
  <c r="D34" i="7"/>
  <c r="D35" i="7"/>
  <c r="D36" i="7"/>
  <c r="D37" i="7"/>
  <c r="D19" i="7"/>
  <c r="D20" i="7"/>
  <c r="D21" i="7"/>
  <c r="D22" i="7"/>
  <c r="D23" i="7"/>
  <c r="D24" i="7"/>
  <c r="D54" i="7"/>
  <c r="D53" i="7"/>
  <c r="D44" i="7"/>
  <c r="D45" i="7"/>
  <c r="D43" i="7"/>
</calcChain>
</file>

<file path=xl/sharedStrings.xml><?xml version="1.0" encoding="utf-8"?>
<sst xmlns="http://schemas.openxmlformats.org/spreadsheetml/2006/main" count="1005" uniqueCount="238">
  <si>
    <t>N.p.k.</t>
  </si>
  <si>
    <t>Komanda</t>
  </si>
  <si>
    <t>RSP</t>
  </si>
  <si>
    <t>KKP</t>
  </si>
  <si>
    <t>KTT</t>
  </si>
  <si>
    <t>SUMMA</t>
  </si>
  <si>
    <t>VIETA</t>
  </si>
  <si>
    <t>A grupa</t>
  </si>
  <si>
    <t>B grupa</t>
  </si>
  <si>
    <t>C grupa</t>
  </si>
  <si>
    <t>D grupa</t>
  </si>
  <si>
    <t>P grupa</t>
  </si>
  <si>
    <t>NeoVimba</t>
  </si>
  <si>
    <t>Latvijas Skolu sporta federācija</t>
  </si>
  <si>
    <t>X elements</t>
  </si>
  <si>
    <t>Summa</t>
  </si>
  <si>
    <t>Vieta</t>
  </si>
  <si>
    <t>Etapa
laiks</t>
  </si>
  <si>
    <t>Soda
laiks</t>
  </si>
  <si>
    <t>Laiks
kopā</t>
  </si>
  <si>
    <t>Vieta
etapā</t>
  </si>
  <si>
    <t>KP</t>
  </si>
  <si>
    <t>Ādaži</t>
  </si>
  <si>
    <t>Galvenais tiesnesis</t>
  </si>
  <si>
    <t>N.Hofmanis</t>
  </si>
  <si>
    <t>Laiks kopā</t>
  </si>
  <si>
    <t>Cietušā transports</t>
  </si>
  <si>
    <t>Purvs</t>
  </si>
  <si>
    <t>KKP-C grupa</t>
  </si>
  <si>
    <t>ITT D grupa meitenes REZULTĀTI</t>
  </si>
  <si>
    <t>Vārds, Uzvārds</t>
  </si>
  <si>
    <t>Laiks distancē</t>
  </si>
  <si>
    <t>Sodi</t>
  </si>
  <si>
    <t>Sodi summa</t>
  </si>
  <si>
    <t>Paralēlās virves</t>
  </si>
  <si>
    <t>Baļķis ar margu</t>
  </si>
  <si>
    <t>Traverss</t>
  </si>
  <si>
    <t>Mezgli</t>
  </si>
  <si>
    <t>ITT C grupa meitenes REZULTĀTI</t>
  </si>
  <si>
    <t>Nogāze uz augšu</t>
  </si>
  <si>
    <t>Nogāze uz leju</t>
  </si>
  <si>
    <t>Amanda Tūce</t>
  </si>
  <si>
    <t>Kristīne Rjabova</t>
  </si>
  <si>
    <t>Samanta Šauriņa</t>
  </si>
  <si>
    <t>Līva Eglīte</t>
  </si>
  <si>
    <t>Diāna Sladze</t>
  </si>
  <si>
    <t>Karina Gļiba</t>
  </si>
  <si>
    <t>ITT B grupa meitenes REZULTĀTI</t>
  </si>
  <si>
    <t>Gaisa pārceltuve</t>
  </si>
  <si>
    <t>Ravita Rone</t>
  </si>
  <si>
    <t>Jana Bargana</t>
  </si>
  <si>
    <t>Karīna Kurica</t>
  </si>
  <si>
    <t>Anna Farenhorste</t>
  </si>
  <si>
    <t>Alise Samsonoviča</t>
  </si>
  <si>
    <t>ITT A grupa meitenes REZULTĀTI</t>
  </si>
  <si>
    <t>Laura Dzalbe</t>
  </si>
  <si>
    <t>Antra Kacena</t>
  </si>
  <si>
    <t>Marta Dārta Repule</t>
  </si>
  <si>
    <t>Remoss</t>
  </si>
  <si>
    <t>ITT P grupa sievietes REZULTĀTI</t>
  </si>
  <si>
    <t>ITT D grupa zēni REZULTĀTI</t>
  </si>
  <si>
    <t>Gustavs Jaunzemis</t>
  </si>
  <si>
    <t>Toms Nazarovs</t>
  </si>
  <si>
    <t>Jorens Stūris</t>
  </si>
  <si>
    <t>ITT C grupa zēni REZULTĀTI</t>
  </si>
  <si>
    <t>Roberts Krūmiņš</t>
  </si>
  <si>
    <t>Krists Burkovskis</t>
  </si>
  <si>
    <t>Roberts Mostovojs</t>
  </si>
  <si>
    <t>ITT B grupa zēni REZULTĀTI</t>
  </si>
  <si>
    <t>Patriks Putniņš</t>
  </si>
  <si>
    <t>Dāvids Zakarevskis</t>
  </si>
  <si>
    <t>Jēkabs Puhovs</t>
  </si>
  <si>
    <t>ITT A grupa zēni REZULTĀTI</t>
  </si>
  <si>
    <t>Ilmārs Murāns</t>
  </si>
  <si>
    <t>Edgars Kairāns</t>
  </si>
  <si>
    <t>Nauris Hofmanis</t>
  </si>
  <si>
    <t>ITT P grupa vīrieši REZULTĀTI</t>
  </si>
  <si>
    <t>Misas vsk.</t>
  </si>
  <si>
    <t>Sējas psk.</t>
  </si>
  <si>
    <t>Ādažu vsk.</t>
  </si>
  <si>
    <t>Jēkabpils 3. vsk.</t>
  </si>
  <si>
    <t>Krāslava</t>
  </si>
  <si>
    <t>Rīgas Skolēnu pils</t>
  </si>
  <si>
    <t>Ātrumposms+novadpētniecība</t>
  </si>
  <si>
    <t>Starta laiks</t>
  </si>
  <si>
    <t>Finiša laiks</t>
  </si>
  <si>
    <t>Etapa laiks</t>
  </si>
  <si>
    <t>Soda laiks</t>
  </si>
  <si>
    <t>XXL</t>
  </si>
  <si>
    <t>KKP-B grupa</t>
  </si>
  <si>
    <t>Piekūns</t>
  </si>
  <si>
    <t>Krustpils</t>
  </si>
  <si>
    <t>XXXL</t>
  </si>
  <si>
    <t>KKP-D grupa</t>
  </si>
  <si>
    <t>Sējas psk. 1</t>
  </si>
  <si>
    <t>Sējas psk. 2</t>
  </si>
  <si>
    <t>Nīkrāces psk.</t>
  </si>
  <si>
    <t>KKP-A grupa</t>
  </si>
  <si>
    <t>Gaisa pārceltuve-Komplekss</t>
  </si>
  <si>
    <t>KKP-P grupa</t>
  </si>
  <si>
    <t>Trepītes</t>
  </si>
  <si>
    <t xml:space="preserve">Krustpils </t>
  </si>
  <si>
    <t>Druva</t>
  </si>
  <si>
    <t>Virvis</t>
  </si>
  <si>
    <t>Krāslava 1</t>
  </si>
  <si>
    <t>Krāslava 2</t>
  </si>
  <si>
    <t>Valērija Sadovina</t>
  </si>
  <si>
    <t>Beāte Spalva</t>
  </si>
  <si>
    <t>Inese Pučeka</t>
  </si>
  <si>
    <t>Anda Priedīte</t>
  </si>
  <si>
    <t>Aiga Barisa</t>
  </si>
  <si>
    <t>Jānis Sapats</t>
  </si>
  <si>
    <t>Toms Sīpols</t>
  </si>
  <si>
    <t>Toms Zoss</t>
  </si>
  <si>
    <t>Elza Ellēna Lavčinovska</t>
  </si>
  <si>
    <t>Alisa Sivko</t>
  </si>
  <si>
    <t>Izolde Ivanova</t>
  </si>
  <si>
    <t>Diāna Dadeika</t>
  </si>
  <si>
    <t>Oskars Vaivodišs</t>
  </si>
  <si>
    <t>Ingars Parpucs</t>
  </si>
  <si>
    <t>Jēkabpils</t>
  </si>
  <si>
    <t>Loreta Meikšāne</t>
  </si>
  <si>
    <t>Dinija Dedele</t>
  </si>
  <si>
    <t>Liāna Līce-Līcīte</t>
  </si>
  <si>
    <t>Maigurs Upenieks</t>
  </si>
  <si>
    <t>Norberts Kristiāns Streņģe</t>
  </si>
  <si>
    <t>Ingus Ābeltiņš</t>
  </si>
  <si>
    <t>Maikls Mūrnieks</t>
  </si>
  <si>
    <t>Sēja</t>
  </si>
  <si>
    <t>Anna Žilinska</t>
  </si>
  <si>
    <t>Laura Lapsiņa</t>
  </si>
  <si>
    <t>Signija Šauriņa</t>
  </si>
  <si>
    <t>Mihails Borisovs</t>
  </si>
  <si>
    <t>Eva Krastiņa</t>
  </si>
  <si>
    <t>Egija Luka-Indāne</t>
  </si>
  <si>
    <t>RSP/Remoss</t>
  </si>
  <si>
    <t>Matīss Ivans</t>
  </si>
  <si>
    <t>Artūrs Dedumietis</t>
  </si>
  <si>
    <t>Misa</t>
  </si>
  <si>
    <t>Tīna Spalva</t>
  </si>
  <si>
    <t>Elmārs Spalva</t>
  </si>
  <si>
    <t>Ričards Naumenko</t>
  </si>
  <si>
    <t>Emīlija Alise Pilsuma</t>
  </si>
  <si>
    <t>Timurs Zagirņaks</t>
  </si>
  <si>
    <t>Roberts Batars</t>
  </si>
  <si>
    <t>Dmitrijs Berestņevs</t>
  </si>
  <si>
    <t>Diāna Smertjeva</t>
  </si>
  <si>
    <t>Evita Mažuta</t>
  </si>
  <si>
    <t>Elīna Kotova</t>
  </si>
  <si>
    <t>Sēja 2</t>
  </si>
  <si>
    <t>Renāte Blūma</t>
  </si>
  <si>
    <t>Deniss Stračs</t>
  </si>
  <si>
    <t>Skrunda</t>
  </si>
  <si>
    <t>Beatrise Landa Eiduka</t>
  </si>
  <si>
    <t>Maksims Berestņevs</t>
  </si>
  <si>
    <t>Arnis Šidlovskis</t>
  </si>
  <si>
    <t>Nīkrāce</t>
  </si>
  <si>
    <t>Madara Ina Lāce</t>
  </si>
  <si>
    <t>Linda Freimane</t>
  </si>
  <si>
    <t>Sēja 1</t>
  </si>
  <si>
    <t>Signe Zvirbule</t>
  </si>
  <si>
    <t>Zane Strazdiņa</t>
  </si>
  <si>
    <t>Millers Kristians</t>
  </si>
  <si>
    <t>Letīcija Kalvāne</t>
  </si>
  <si>
    <t>Marta Kalnāre</t>
  </si>
  <si>
    <t>Paula Putina</t>
  </si>
  <si>
    <t>Anna Šnore</t>
  </si>
  <si>
    <t>Liene Šnore</t>
  </si>
  <si>
    <t>Georgs Spalva</t>
  </si>
  <si>
    <t>Annija Ābele</t>
  </si>
  <si>
    <t>Rolands Marcinkevičs</t>
  </si>
  <si>
    <t>Undīne Marija Voino</t>
  </si>
  <si>
    <t>Dita Krūmiņa</t>
  </si>
  <si>
    <t>Matīss Nazarovs</t>
  </si>
  <si>
    <t>Adrians Bolšteins</t>
  </si>
  <si>
    <t>Ņikita Pleiko Ižiks</t>
  </si>
  <si>
    <t>Amanda Pīlēna</t>
  </si>
  <si>
    <t>Valērija Konstantinova</t>
  </si>
  <si>
    <t>Anastasija Paula</t>
  </si>
  <si>
    <t>Laura Diāna Apsīte</t>
  </si>
  <si>
    <t>-</t>
  </si>
  <si>
    <t>Krāslava (AK)</t>
  </si>
  <si>
    <t>OS Līnija (2KP)</t>
  </si>
  <si>
    <t>OS Līnija (3 KP)</t>
  </si>
  <si>
    <t>OS Līnija (2 KP)</t>
  </si>
  <si>
    <t>OS (5 KP)</t>
  </si>
  <si>
    <t>Skrundas vsk. (AK)</t>
  </si>
  <si>
    <t>I</t>
  </si>
  <si>
    <t>II</t>
  </si>
  <si>
    <t>III</t>
  </si>
  <si>
    <t>Distancē pavadītais laiks</t>
  </si>
  <si>
    <t>Aizture</t>
  </si>
  <si>
    <t>Distances tīrais laiks</t>
  </si>
  <si>
    <t>Namejs Karelis</t>
  </si>
  <si>
    <t>Rihards Brūveris</t>
  </si>
  <si>
    <t>Niklāvs Eglītis</t>
  </si>
  <si>
    <t>Sodi
summa</t>
  </si>
  <si>
    <t>Nogāze
uz leju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</si>
  <si>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</si>
  <si>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</si>
  <si>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</si>
  <si>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</si>
  <si>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</si>
  <si>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</si>
  <si>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</si>
  <si>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</si>
  <si>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</si>
  <si>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</si>
  <si>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</si>
  <si>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</si>
  <si>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</si>
  <si>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Matīss Kante</t>
  </si>
  <si>
    <t>Raivis Hofmanis</t>
  </si>
  <si>
    <t>Rūdis Kursītis</t>
  </si>
  <si>
    <t>Laura Hofmane</t>
  </si>
  <si>
    <t>Anna Jaunzeme</t>
  </si>
  <si>
    <t>KTT A grupa REZULTĀTI</t>
  </si>
  <si>
    <t>Skrundas vsk.</t>
  </si>
  <si>
    <t>KTT B grupa REZULTĀTI</t>
  </si>
  <si>
    <t>KTT C grupa REZULTĀTI</t>
  </si>
  <si>
    <t>Balķis ar margu</t>
  </si>
  <si>
    <t>Gaisa pārceltuve 1</t>
  </si>
  <si>
    <t>Gaisa pārceltuve 2</t>
  </si>
  <si>
    <t>KTT P grupa REZULTĀTI</t>
  </si>
  <si>
    <t>KTT D grupa REZULTĀTI</t>
  </si>
  <si>
    <t>Balķis</t>
  </si>
  <si>
    <t>3</t>
  </si>
  <si>
    <t>1</t>
  </si>
  <si>
    <t>2</t>
  </si>
  <si>
    <t>LATVIJAS JAUNATNES SPORTA TŪRISMA FEDERĀCIJA</t>
  </si>
  <si>
    <t>LATVIJAS REPUBLIKAS 70. SKOLĒNU SPARTAKIĀDE SPORTA TŪRISMĀ</t>
  </si>
  <si>
    <t>KOPVĒRTĒJUMS</t>
  </si>
  <si>
    <t>Latvijas Jaunatnes sporta tūrisma federācija</t>
  </si>
  <si>
    <t>5 (ĀK)</t>
  </si>
  <si>
    <t>6 (ĀK)</t>
  </si>
  <si>
    <t>7 (ĀK)</t>
  </si>
  <si>
    <r>
      <rPr>
        <b/>
        <sz val="13"/>
        <color indexed="8"/>
        <rFont val="Times New Roman"/>
        <family val="1"/>
        <charset val="186"/>
      </rPr>
      <t>LATVIJAS REPUBLIKAS 70. SKOLĒNU SPARTAKIĀDE SPORTA TŪRISMĀ</t>
    </r>
    <r>
      <rPr>
        <b/>
        <sz val="11"/>
        <color indexed="8"/>
        <rFont val="Times New Roman"/>
        <family val="1"/>
        <charset val="186"/>
      </rPr>
      <t xml:space="preserve">      23.-24.09.2017.</t>
    </r>
  </si>
  <si>
    <t>23.-24.09.2017.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</si>
</sst>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mm:ss.00"/>
  </numFmts>
  <fonts count="45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20"/>
      <color indexed="8"/>
      <name val="Balloon XBd TL"/>
      <family val="4"/>
      <charset val="204"/>
    </font>
    <font>
      <b/>
      <sz val="10"/>
      <color indexed="8"/>
      <name val="Tahoma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24"/>
      <color indexed="8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indexed="8"/>
      <name val="Tahoma"/>
      <family val="2"/>
      <charset val="204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"/>
      <name val="Tahoma"/>
      <family val="2"/>
      <charset val="204"/>
    </font>
    <font>
      <b/>
      <sz val="12"/>
      <color indexed="8"/>
      <name val="Calibri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18"/>
      <color theme="1"/>
      <name val="Calibri"/>
      <family val="2"/>
      <charset val="186"/>
      <scheme val="minor"/>
    </font>
    <font>
      <b/>
      <sz val="18"/>
      <color indexed="8"/>
      <name val="Tahoma"/>
      <family val="2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8"/>
      <color theme="1"/>
      <name val="Times New Roman"/>
      <family val="1"/>
      <charset val="186"/>
    </font>
    <font>
      <sz val="15"/>
      <color theme="1"/>
      <name val="Times New Roman"/>
      <family val="1"/>
      <charset val="186"/>
    </font>
    <font>
      <b/>
      <sz val="13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4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0" fontId="19" fillId="0" borderId="1" xfId="0" applyFont="1" applyBorder="1"/>
    <xf numFmtId="0" fontId="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vertical="center"/>
    </xf>
    <xf numFmtId="0" fontId="18" fillId="0" borderId="4" xfId="0" applyFont="1" applyBorder="1" applyAlignment="1"/>
    <xf numFmtId="0" fontId="18" fillId="0" borderId="3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Fill="1" applyBorder="1" applyAlignment="1"/>
    <xf numFmtId="0" fontId="18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/>
    <xf numFmtId="164" fontId="0" fillId="0" borderId="0" xfId="0" applyNumberFormat="1"/>
    <xf numFmtId="0" fontId="18" fillId="0" borderId="6" xfId="0" applyFont="1" applyBorder="1" applyAlignment="1">
      <alignment vertical="center" wrapText="1"/>
    </xf>
    <xf numFmtId="2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164" fontId="3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vertical="justify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1" fillId="0" borderId="11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top" wrapText="1"/>
    </xf>
    <xf numFmtId="2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14" fillId="0" borderId="5" xfId="0" applyFont="1" applyBorder="1" applyAlignment="1">
      <alignment horizontal="center"/>
    </xf>
    <xf numFmtId="0" fontId="6" fillId="0" borderId="0" xfId="0" applyFont="1"/>
    <xf numFmtId="0" fontId="16" fillId="0" borderId="0" xfId="0" applyFont="1"/>
    <xf numFmtId="0" fontId="14" fillId="2" borderId="5" xfId="0" applyFont="1" applyFill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6" fillId="0" borderId="0" xfId="0" applyNumberFormat="1" applyFont="1"/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18" fillId="0" borderId="0" xfId="0" applyFont="1" applyBorder="1"/>
    <xf numFmtId="164" fontId="16" fillId="0" borderId="0" xfId="0" applyNumberFormat="1" applyFont="1"/>
    <xf numFmtId="0" fontId="2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 applyAlignment="1">
      <alignment horizontal="left" wrapText="1"/>
    </xf>
    <xf numFmtId="20" fontId="16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/>
    </xf>
    <xf numFmtId="0" fontId="18" fillId="2" borderId="1" xfId="0" applyFont="1" applyFill="1" applyBorder="1"/>
    <xf numFmtId="0" fontId="24" fillId="0" borderId="10" xfId="0" applyFont="1" applyBorder="1" applyAlignment="1">
      <alignment horizontal="center" vertical="center"/>
    </xf>
    <xf numFmtId="0" fontId="23" fillId="0" borderId="0" xfId="0" applyFont="1"/>
    <xf numFmtId="165" fontId="1" fillId="0" borderId="1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5" fontId="1" fillId="0" borderId="1" xfId="1" applyNumberFormat="1" applyFont="1" applyBorder="1" applyAlignment="1">
      <alignment horizontal="center" vertical="center"/>
    </xf>
    <xf numFmtId="45" fontId="1" fillId="0" borderId="1" xfId="0" applyNumberFormat="1" applyFont="1" applyBorder="1" applyAlignment="1" applyProtection="1">
      <alignment horizontal="center" vertical="center"/>
      <protection locked="0"/>
    </xf>
    <xf numFmtId="45" fontId="1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21" fontId="1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1" fontId="18" fillId="0" borderId="1" xfId="0" applyNumberFormat="1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4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/>
    <xf numFmtId="0" fontId="31" fillId="2" borderId="1" xfId="0" applyFont="1" applyFill="1" applyBorder="1" applyAlignment="1">
      <alignment wrapText="1"/>
    </xf>
    <xf numFmtId="0" fontId="31" fillId="0" borderId="6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/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164" fontId="28" fillId="0" borderId="0" xfId="0" applyNumberFormat="1" applyFont="1"/>
    <xf numFmtId="164" fontId="27" fillId="0" borderId="0" xfId="0" applyNumberFormat="1" applyFont="1" applyBorder="1"/>
    <xf numFmtId="0" fontId="32" fillId="0" borderId="0" xfId="0" applyFont="1" applyAlignment="1"/>
    <xf numFmtId="0" fontId="29" fillId="0" borderId="1" xfId="0" applyFont="1" applyBorder="1" applyAlignment="1"/>
    <xf numFmtId="0" fontId="30" fillId="0" borderId="1" xfId="0" applyFont="1" applyBorder="1" applyAlignment="1"/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1" fontId="27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wrapText="1"/>
    </xf>
    <xf numFmtId="0" fontId="33" fillId="0" borderId="0" xfId="0" applyFont="1"/>
    <xf numFmtId="0" fontId="34" fillId="0" borderId="0" xfId="0" applyFont="1"/>
    <xf numFmtId="0" fontId="35" fillId="0" borderId="0" xfId="0" applyFont="1" applyBorder="1" applyAlignment="1">
      <alignment vertical="center" wrapText="1"/>
    </xf>
    <xf numFmtId="49" fontId="34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5" fillId="2" borderId="0" xfId="0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justify"/>
    </xf>
    <xf numFmtId="0" fontId="1" fillId="0" borderId="7" xfId="0" applyFont="1" applyBorder="1" applyAlignment="1" applyProtection="1">
      <alignment horizontal="center" vertical="justify"/>
    </xf>
    <xf numFmtId="0" fontId="1" fillId="0" borderId="8" xfId="0" applyFont="1" applyBorder="1" applyAlignment="1" applyProtection="1">
      <alignment horizontal="center" vertical="justify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28576</xdr:rowOff>
    </xdr:from>
    <xdr:to>
      <xdr:col>2</xdr:col>
      <xdr:colOff>1009650</xdr:colOff>
      <xdr:row>2</xdr:row>
      <xdr:rowOff>71532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6" y="28576"/>
          <a:ext cx="504824" cy="57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430413</xdr:colOff>
      <xdr:row>0</xdr:row>
      <xdr:rowOff>47625</xdr:rowOff>
    </xdr:from>
    <xdr:to>
      <xdr:col>5</xdr:col>
      <xdr:colOff>377383</xdr:colOff>
      <xdr:row>2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3BE4FD-9AA6-4F7F-AD7C-BF5D804F5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7563" y="47625"/>
          <a:ext cx="57562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0</xdr:row>
      <xdr:rowOff>0</xdr:rowOff>
    </xdr:from>
    <xdr:to>
      <xdr:col>3</xdr:col>
      <xdr:colOff>357187</xdr:colOff>
      <xdr:row>0</xdr:row>
      <xdr:rowOff>659843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438D6506-6714-489C-A211-CA9B5907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6" y="261938"/>
          <a:ext cx="647699" cy="659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304801</xdr:colOff>
      <xdr:row>0</xdr:row>
      <xdr:rowOff>0</xdr:rowOff>
    </xdr:from>
    <xdr:to>
      <xdr:col>10</xdr:col>
      <xdr:colOff>504171</xdr:colOff>
      <xdr:row>0</xdr:row>
      <xdr:rowOff>738186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98552E-5242-40F9-8617-2E8A3014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7832" y="202407"/>
          <a:ext cx="806589" cy="73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128955</xdr:colOff>
      <xdr:row>0</xdr:row>
      <xdr:rowOff>14654</xdr:rowOff>
    </xdr:from>
    <xdr:to>
      <xdr:col>2</xdr:col>
      <xdr:colOff>771891</xdr:colOff>
      <xdr:row>2</xdr:row>
      <xdr:rowOff>15074</xdr:rowOff>
    </xdr:to>
    <xdr:pic>
      <xdr:nvPicPr>
        <xdr:cNvPr id="11" name="Picture 10" descr="http://img.1188.lv/companies/logo/3d68622520c0e27a72a24965e99a6375.jpg">
          <a:extLst>
            <a:ext uri="{FF2B5EF4-FFF2-40B4-BE49-F238E27FC236}">
              <a16:creationId xmlns:a16="http://schemas.microsoft.com/office/drawing/2014/main" id="{3FF18CA1-2BDC-42F2-A500-9AC03E5D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224" y="14654"/>
          <a:ext cx="642936" cy="67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128955</xdr:colOff>
      <xdr:row>0</xdr:row>
      <xdr:rowOff>0</xdr:rowOff>
    </xdr:from>
    <xdr:to>
      <xdr:col>10</xdr:col>
      <xdr:colOff>375950</xdr:colOff>
      <xdr:row>2</xdr:row>
      <xdr:rowOff>38465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427BB61-C45F-4FF7-9E18-D7AF7343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0513" y="0"/>
          <a:ext cx="811168" cy="712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128955</xdr:colOff>
      <xdr:row>30</xdr:row>
      <xdr:rowOff>14654</xdr:rowOff>
    </xdr:from>
    <xdr:ext cx="642936" cy="667170"/>
    <xdr:pic>
      <xdr:nvPicPr>
        <xdr:cNvPr id="19" name="Picture 18" descr="http://img.1188.lv/companies/logo/3d68622520c0e27a72a24965e99a6375.jpg">
          <a:extLst>
            <a:ext uri="{FF2B5EF4-FFF2-40B4-BE49-F238E27FC236}">
              <a16:creationId xmlns:a16="http://schemas.microsoft.com/office/drawing/2014/main" id="{D6D5DB1B-0703-4E1B-AE18-7C8781E8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155" y="14654"/>
          <a:ext cx="642936" cy="66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128955</xdr:colOff>
      <xdr:row>30</xdr:row>
      <xdr:rowOff>0</xdr:rowOff>
    </xdr:from>
    <xdr:ext cx="808970" cy="705215"/>
    <xdr:pic>
      <xdr:nvPicPr>
        <xdr:cNvPr id="20" name="Picture 19">
          <a:extLst>
            <a:ext uri="{FF2B5EF4-FFF2-40B4-BE49-F238E27FC236}">
              <a16:creationId xmlns:a16="http://schemas.microsoft.com/office/drawing/2014/main" id="{F83D244C-1B19-4002-9733-29834A3D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780" y="0"/>
          <a:ext cx="808970" cy="70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128955</xdr:colOff>
      <xdr:row>60</xdr:row>
      <xdr:rowOff>14654</xdr:rowOff>
    </xdr:from>
    <xdr:ext cx="642936" cy="667170"/>
    <xdr:pic>
      <xdr:nvPicPr>
        <xdr:cNvPr id="21" name="Picture 20" descr="http://img.1188.lv/companies/logo/3d68622520c0e27a72a24965e99a6375.jpg">
          <a:extLst>
            <a:ext uri="{FF2B5EF4-FFF2-40B4-BE49-F238E27FC236}">
              <a16:creationId xmlns:a16="http://schemas.microsoft.com/office/drawing/2014/main" id="{6A954581-7814-4099-9245-8E2FF35E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155" y="14654"/>
          <a:ext cx="642936" cy="66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128955</xdr:colOff>
      <xdr:row>60</xdr:row>
      <xdr:rowOff>0</xdr:rowOff>
    </xdr:from>
    <xdr:ext cx="808970" cy="705215"/>
    <xdr:pic>
      <xdr:nvPicPr>
        <xdr:cNvPr id="22" name="Picture 21">
          <a:extLst>
            <a:ext uri="{FF2B5EF4-FFF2-40B4-BE49-F238E27FC236}">
              <a16:creationId xmlns:a16="http://schemas.microsoft.com/office/drawing/2014/main" id="{8ADE25BB-A22C-43FA-8BDF-E8BD8402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780" y="0"/>
          <a:ext cx="808970" cy="70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128955</xdr:colOff>
      <xdr:row>90</xdr:row>
      <xdr:rowOff>14654</xdr:rowOff>
    </xdr:from>
    <xdr:ext cx="642936" cy="667170"/>
    <xdr:pic>
      <xdr:nvPicPr>
        <xdr:cNvPr id="23" name="Picture 22" descr="http://img.1188.lv/companies/logo/3d68622520c0e27a72a24965e99a6375.jpg">
          <a:extLst>
            <a:ext uri="{FF2B5EF4-FFF2-40B4-BE49-F238E27FC236}">
              <a16:creationId xmlns:a16="http://schemas.microsoft.com/office/drawing/2014/main" id="{7A8D1213-D717-40AE-BC7C-6D412657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155" y="13292504"/>
          <a:ext cx="642936" cy="66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128955</xdr:colOff>
      <xdr:row>90</xdr:row>
      <xdr:rowOff>0</xdr:rowOff>
    </xdr:from>
    <xdr:ext cx="808970" cy="705215"/>
    <xdr:pic>
      <xdr:nvPicPr>
        <xdr:cNvPr id="24" name="Picture 23">
          <a:extLst>
            <a:ext uri="{FF2B5EF4-FFF2-40B4-BE49-F238E27FC236}">
              <a16:creationId xmlns:a16="http://schemas.microsoft.com/office/drawing/2014/main" id="{9D536310-0CF3-4D1E-A250-97C2052B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780" y="13277850"/>
          <a:ext cx="808970" cy="70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128955</xdr:colOff>
      <xdr:row>0</xdr:row>
      <xdr:rowOff>14654</xdr:rowOff>
    </xdr:from>
    <xdr:to>
      <xdr:col>2</xdr:col>
      <xdr:colOff>771891</xdr:colOff>
      <xdr:row>2</xdr:row>
      <xdr:rowOff>15074</xdr:rowOff>
    </xdr:to>
    <xdr:pic>
      <xdr:nvPicPr>
        <xdr:cNvPr id="8" name="Picture 7" descr="http://img.1188.lv/companies/logo/3d68622520c0e27a72a24965e99a6375.jpg">
          <a:extLst>
            <a:ext uri="{FF2B5EF4-FFF2-40B4-BE49-F238E27FC236}">
              <a16:creationId xmlns:a16="http://schemas.microsoft.com/office/drawing/2014/main" id="{F53904A5-4EF7-4636-BB2E-49E4162F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155" y="14654"/>
          <a:ext cx="642936" cy="66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128955</xdr:colOff>
      <xdr:row>0</xdr:row>
      <xdr:rowOff>0</xdr:rowOff>
    </xdr:from>
    <xdr:to>
      <xdr:col>10</xdr:col>
      <xdr:colOff>366425</xdr:colOff>
      <xdr:row>2</xdr:row>
      <xdr:rowOff>38465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235E89-9074-4764-A64D-AC5E481A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780" y="0"/>
          <a:ext cx="808970" cy="70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128955</xdr:colOff>
      <xdr:row>29</xdr:row>
      <xdr:rowOff>14654</xdr:rowOff>
    </xdr:from>
    <xdr:ext cx="642936" cy="667170"/>
    <xdr:pic>
      <xdr:nvPicPr>
        <xdr:cNvPr id="10" name="Picture 9" descr="http://img.1188.lv/companies/logo/3d68622520c0e27a72a24965e99a6375.jpg">
          <a:extLst>
            <a:ext uri="{FF2B5EF4-FFF2-40B4-BE49-F238E27FC236}">
              <a16:creationId xmlns:a16="http://schemas.microsoft.com/office/drawing/2014/main" id="{4F1F6A95-AA5A-4DB5-AFEA-77A45373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705" y="14654"/>
          <a:ext cx="642936" cy="66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128955</xdr:colOff>
      <xdr:row>29</xdr:row>
      <xdr:rowOff>0</xdr:rowOff>
    </xdr:from>
    <xdr:ext cx="808970" cy="705215"/>
    <xdr:pic>
      <xdr:nvPicPr>
        <xdr:cNvPr id="11" name="Picture 10">
          <a:extLst>
            <a:ext uri="{FF2B5EF4-FFF2-40B4-BE49-F238E27FC236}">
              <a16:creationId xmlns:a16="http://schemas.microsoft.com/office/drawing/2014/main" id="{5943B3FA-D700-4A9D-8941-6635D001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955" y="0"/>
          <a:ext cx="808970" cy="70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128955</xdr:colOff>
      <xdr:row>60</xdr:row>
      <xdr:rowOff>14654</xdr:rowOff>
    </xdr:from>
    <xdr:ext cx="642936" cy="667170"/>
    <xdr:pic>
      <xdr:nvPicPr>
        <xdr:cNvPr id="12" name="Picture 11" descr="http://img.1188.lv/companies/logo/3d68622520c0e27a72a24965e99a6375.jpg">
          <a:extLst>
            <a:ext uri="{FF2B5EF4-FFF2-40B4-BE49-F238E27FC236}">
              <a16:creationId xmlns:a16="http://schemas.microsoft.com/office/drawing/2014/main" id="{2BEA8045-1D56-4737-8910-FFD20B5F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705" y="6420217"/>
          <a:ext cx="642936" cy="66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128955</xdr:colOff>
      <xdr:row>60</xdr:row>
      <xdr:rowOff>0</xdr:rowOff>
    </xdr:from>
    <xdr:ext cx="808970" cy="705215"/>
    <xdr:pic>
      <xdr:nvPicPr>
        <xdr:cNvPr id="13" name="Picture 12">
          <a:extLst>
            <a:ext uri="{FF2B5EF4-FFF2-40B4-BE49-F238E27FC236}">
              <a16:creationId xmlns:a16="http://schemas.microsoft.com/office/drawing/2014/main" id="{CEEEB2E1-AF0B-44E1-9C5D-5720CB37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955" y="6405563"/>
          <a:ext cx="808970" cy="70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128955</xdr:colOff>
      <xdr:row>89</xdr:row>
      <xdr:rowOff>14654</xdr:rowOff>
    </xdr:from>
    <xdr:ext cx="642936" cy="667170"/>
    <xdr:pic>
      <xdr:nvPicPr>
        <xdr:cNvPr id="14" name="Picture 13" descr="http://img.1188.lv/companies/logo/3d68622520c0e27a72a24965e99a6375.jpg">
          <a:extLst>
            <a:ext uri="{FF2B5EF4-FFF2-40B4-BE49-F238E27FC236}">
              <a16:creationId xmlns:a16="http://schemas.microsoft.com/office/drawing/2014/main" id="{CBD824EB-65E3-4D9B-8780-9328AAD2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705" y="12587654"/>
          <a:ext cx="642936" cy="66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128955</xdr:colOff>
      <xdr:row>89</xdr:row>
      <xdr:rowOff>0</xdr:rowOff>
    </xdr:from>
    <xdr:ext cx="808970" cy="705215"/>
    <xdr:pic>
      <xdr:nvPicPr>
        <xdr:cNvPr id="15" name="Picture 14">
          <a:extLst>
            <a:ext uri="{FF2B5EF4-FFF2-40B4-BE49-F238E27FC236}">
              <a16:creationId xmlns:a16="http://schemas.microsoft.com/office/drawing/2014/main" id="{055AA733-C9B5-4430-BCE5-8096A7A0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955" y="12573000"/>
          <a:ext cx="808970" cy="70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0</xdr:rowOff>
    </xdr:from>
    <xdr:to>
      <xdr:col>4</xdr:col>
      <xdr:colOff>125503</xdr:colOff>
      <xdr:row>1</xdr:row>
      <xdr:rowOff>47624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1173253" cy="1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0</xdr:row>
      <xdr:rowOff>9526</xdr:rowOff>
    </xdr:from>
    <xdr:to>
      <xdr:col>12</xdr:col>
      <xdr:colOff>320097</xdr:colOff>
      <xdr:row>1</xdr:row>
      <xdr:rowOff>47625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DBC589E-CCC2-4FBB-8EBE-C2062B46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9526"/>
          <a:ext cx="1301172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285750</xdr:colOff>
      <xdr:row>20</xdr:row>
      <xdr:rowOff>28575</xdr:rowOff>
    </xdr:from>
    <xdr:ext cx="1173253" cy="1323974"/>
    <xdr:pic>
      <xdr:nvPicPr>
        <xdr:cNvPr id="1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CE393990-2F4A-4F0C-912D-CA3CC450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6762750"/>
          <a:ext cx="1173253" cy="1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123825</xdr:colOff>
      <xdr:row>20</xdr:row>
      <xdr:rowOff>47625</xdr:rowOff>
    </xdr:from>
    <xdr:ext cx="1301172" cy="1314449"/>
    <xdr:pic>
      <xdr:nvPicPr>
        <xdr:cNvPr id="14" name="Picture 13">
          <a:extLst>
            <a:ext uri="{FF2B5EF4-FFF2-40B4-BE49-F238E27FC236}">
              <a16:creationId xmlns:a16="http://schemas.microsoft.com/office/drawing/2014/main" id="{69F8627C-DB50-41D2-9F14-3E7DD369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781800"/>
          <a:ext cx="1301172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733425</xdr:colOff>
      <xdr:row>41</xdr:row>
      <xdr:rowOff>123825</xdr:rowOff>
    </xdr:from>
    <xdr:ext cx="1173253" cy="1323974"/>
    <xdr:pic>
      <xdr:nvPicPr>
        <xdr:cNvPr id="1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3B7094D9-E574-41E2-95E4-F9A314BC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849350"/>
          <a:ext cx="1173253" cy="1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41</xdr:row>
      <xdr:rowOff>123826</xdr:rowOff>
    </xdr:from>
    <xdr:ext cx="1301172" cy="1314449"/>
    <xdr:pic>
      <xdr:nvPicPr>
        <xdr:cNvPr id="16" name="Picture 15">
          <a:extLst>
            <a:ext uri="{FF2B5EF4-FFF2-40B4-BE49-F238E27FC236}">
              <a16:creationId xmlns:a16="http://schemas.microsoft.com/office/drawing/2014/main" id="{64F02A88-83B2-43E8-8763-A7FB4A29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849351"/>
          <a:ext cx="1301172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733425</xdr:colOff>
      <xdr:row>61</xdr:row>
      <xdr:rowOff>123825</xdr:rowOff>
    </xdr:from>
    <xdr:ext cx="1173253" cy="1323974"/>
    <xdr:pic>
      <xdr:nvPicPr>
        <xdr:cNvPr id="21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DCDC9B41-AB95-42CF-B064-449B75DC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449300"/>
          <a:ext cx="1173253" cy="1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61</xdr:row>
      <xdr:rowOff>123826</xdr:rowOff>
    </xdr:from>
    <xdr:ext cx="1301172" cy="1314449"/>
    <xdr:pic>
      <xdr:nvPicPr>
        <xdr:cNvPr id="22" name="Picture 21">
          <a:extLst>
            <a:ext uri="{FF2B5EF4-FFF2-40B4-BE49-F238E27FC236}">
              <a16:creationId xmlns:a16="http://schemas.microsoft.com/office/drawing/2014/main" id="{34161E90-5E13-43CF-8435-270980A7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449301"/>
          <a:ext cx="1301172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733425</xdr:colOff>
      <xdr:row>85</xdr:row>
      <xdr:rowOff>123825</xdr:rowOff>
    </xdr:from>
    <xdr:ext cx="1173253" cy="1323974"/>
    <xdr:pic>
      <xdr:nvPicPr>
        <xdr:cNvPr id="2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76E66038-BFE4-4C00-B948-97EC5C9A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0078700"/>
          <a:ext cx="1173253" cy="1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85</xdr:row>
      <xdr:rowOff>123826</xdr:rowOff>
    </xdr:from>
    <xdr:ext cx="1301172" cy="1314449"/>
    <xdr:pic>
      <xdr:nvPicPr>
        <xdr:cNvPr id="24" name="Picture 23">
          <a:extLst>
            <a:ext uri="{FF2B5EF4-FFF2-40B4-BE49-F238E27FC236}">
              <a16:creationId xmlns:a16="http://schemas.microsoft.com/office/drawing/2014/main" id="{BD53AE9D-8EBB-4BC9-8C2D-3E5473F8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0078701"/>
          <a:ext cx="1301172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B4" sqref="B4:G4"/>
    </sheetView>
  </sheetViews>
  <sheetFormatPr defaultRowHeight="18.75"/>
  <cols>
    <col min="1" max="1" width="7.28515625" style="133" customWidth="1"/>
    <col min="2" max="2" width="9.5703125" style="133" customWidth="1"/>
    <col min="3" max="3" width="30.28515625" style="133" customWidth="1"/>
    <col min="4" max="4" width="10.85546875" style="133" customWidth="1"/>
    <col min="5" max="5" width="9.42578125" style="133" bestFit="1" customWidth="1"/>
    <col min="6" max="6" width="13.42578125" style="133" customWidth="1"/>
    <col min="7" max="7" width="9.42578125" style="133" bestFit="1" customWidth="1"/>
    <col min="8" max="16384" width="9.140625" style="133"/>
  </cols>
  <sheetData>
    <row r="1" spans="1:9" customFormat="1">
      <c r="B1" s="91"/>
      <c r="I1" s="133"/>
    </row>
    <row r="2" spans="1:9" customFormat="1" ht="23.25">
      <c r="A2" s="215"/>
      <c r="B2" s="216"/>
      <c r="C2" s="215"/>
      <c r="I2" s="133"/>
    </row>
    <row r="3" spans="1:9" customFormat="1" ht="23.25">
      <c r="A3" s="215"/>
      <c r="B3" s="217" t="s">
        <v>13</v>
      </c>
      <c r="C3" s="217"/>
      <c r="D3" s="209" t="s">
        <v>232</v>
      </c>
      <c r="E3" s="209"/>
      <c r="F3" s="209"/>
      <c r="G3" s="209"/>
      <c r="I3" s="133"/>
    </row>
    <row r="4" spans="1:9" s="165" customFormat="1" ht="28.5" customHeight="1">
      <c r="B4" s="220" t="s">
        <v>236</v>
      </c>
      <c r="C4" s="220"/>
      <c r="D4" s="220"/>
      <c r="E4" s="220"/>
      <c r="F4" s="220"/>
      <c r="G4" s="220"/>
    </row>
    <row r="5" spans="1:9" customFormat="1" ht="20.25">
      <c r="B5" s="214" t="s">
        <v>231</v>
      </c>
      <c r="C5" s="214"/>
      <c r="D5" s="214"/>
      <c r="E5" s="214"/>
      <c r="F5" s="214"/>
      <c r="G5" s="214"/>
      <c r="I5" s="22"/>
    </row>
    <row r="6" spans="1:9" ht="20.25">
      <c r="C6" s="145" t="s">
        <v>7</v>
      </c>
    </row>
    <row r="7" spans="1:9">
      <c r="B7" s="159" t="s">
        <v>0</v>
      </c>
      <c r="C7" s="160" t="s">
        <v>1</v>
      </c>
      <c r="D7" s="158" t="s">
        <v>3</v>
      </c>
      <c r="E7" s="158" t="s">
        <v>4</v>
      </c>
      <c r="F7" s="158" t="s">
        <v>5</v>
      </c>
      <c r="G7" s="158" t="s">
        <v>6</v>
      </c>
    </row>
    <row r="8" spans="1:9">
      <c r="B8" s="142">
        <v>1</v>
      </c>
      <c r="C8" s="139" t="s">
        <v>82</v>
      </c>
      <c r="D8" s="142">
        <v>2</v>
      </c>
      <c r="E8" s="136">
        <v>3</v>
      </c>
      <c r="F8" s="137">
        <f>D8+E8</f>
        <v>5</v>
      </c>
      <c r="G8" s="148" t="s">
        <v>189</v>
      </c>
    </row>
    <row r="9" spans="1:9">
      <c r="B9" s="140">
        <v>2</v>
      </c>
      <c r="C9" s="134" t="s">
        <v>81</v>
      </c>
      <c r="D9" s="142">
        <v>3</v>
      </c>
      <c r="E9" s="136">
        <v>1</v>
      </c>
      <c r="F9" s="137">
        <f t="shared" ref="F9:F10" si="0">D9+E9</f>
        <v>4</v>
      </c>
      <c r="G9" s="148" t="s">
        <v>188</v>
      </c>
    </row>
    <row r="10" spans="1:9">
      <c r="B10" s="142">
        <v>3</v>
      </c>
      <c r="C10" s="134" t="s">
        <v>103</v>
      </c>
      <c r="D10" s="142">
        <v>1</v>
      </c>
      <c r="E10" s="136">
        <v>2</v>
      </c>
      <c r="F10" s="137">
        <f t="shared" si="0"/>
        <v>3</v>
      </c>
      <c r="G10" s="148" t="s">
        <v>187</v>
      </c>
    </row>
    <row r="11" spans="1:9" s="166" customFormat="1" ht="9" customHeight="1"/>
    <row r="12" spans="1:9" ht="20.25">
      <c r="C12" s="145" t="s">
        <v>11</v>
      </c>
    </row>
    <row r="13" spans="1:9">
      <c r="B13" s="146" t="s">
        <v>0</v>
      </c>
      <c r="C13" s="146" t="s">
        <v>1</v>
      </c>
      <c r="D13" s="147" t="s">
        <v>3</v>
      </c>
      <c r="E13" s="147" t="s">
        <v>4</v>
      </c>
      <c r="F13" s="147" t="s">
        <v>5</v>
      </c>
      <c r="G13" s="147" t="s">
        <v>6</v>
      </c>
    </row>
    <row r="14" spans="1:9">
      <c r="B14" s="161">
        <v>1</v>
      </c>
      <c r="C14" s="134" t="s">
        <v>12</v>
      </c>
      <c r="D14" s="138">
        <v>2</v>
      </c>
      <c r="E14" s="138">
        <v>1</v>
      </c>
      <c r="F14" s="137">
        <f>D14+E14</f>
        <v>3</v>
      </c>
      <c r="G14" s="148" t="s">
        <v>188</v>
      </c>
    </row>
    <row r="15" spans="1:9">
      <c r="B15" s="156">
        <v>2</v>
      </c>
      <c r="C15" s="134" t="s">
        <v>102</v>
      </c>
      <c r="D15" s="138">
        <v>1</v>
      </c>
      <c r="E15" s="138">
        <v>2</v>
      </c>
      <c r="F15" s="137">
        <f>D15+E15</f>
        <v>3</v>
      </c>
      <c r="G15" s="148" t="s">
        <v>187</v>
      </c>
    </row>
    <row r="16" spans="1:9" s="166" customFormat="1" ht="9.75" customHeight="1"/>
    <row r="17" spans="2:7" ht="20.25">
      <c r="C17" s="145" t="s">
        <v>8</v>
      </c>
    </row>
    <row r="18" spans="2:7">
      <c r="B18" s="159" t="s">
        <v>0</v>
      </c>
      <c r="C18" s="160" t="s">
        <v>1</v>
      </c>
      <c r="D18" s="152" t="s">
        <v>3</v>
      </c>
      <c r="E18" s="152" t="s">
        <v>4</v>
      </c>
      <c r="F18" s="152" t="s">
        <v>5</v>
      </c>
      <c r="G18" s="152" t="s">
        <v>6</v>
      </c>
    </row>
    <row r="19" spans="2:7">
      <c r="B19" s="142">
        <v>1</v>
      </c>
      <c r="C19" s="153" t="s">
        <v>104</v>
      </c>
      <c r="D19" s="142">
        <v>4</v>
      </c>
      <c r="E19" s="154">
        <v>3</v>
      </c>
      <c r="F19" s="155">
        <f>D19+E19</f>
        <v>7</v>
      </c>
      <c r="G19" s="156">
        <v>4</v>
      </c>
    </row>
    <row r="20" spans="2:7">
      <c r="B20" s="140">
        <v>2</v>
      </c>
      <c r="C20" s="157" t="s">
        <v>91</v>
      </c>
      <c r="D20" s="142">
        <v>5</v>
      </c>
      <c r="E20" s="154">
        <v>6</v>
      </c>
      <c r="F20" s="155">
        <f t="shared" ref="F20:F24" si="1">D20+E20</f>
        <v>11</v>
      </c>
      <c r="G20" s="156">
        <v>6</v>
      </c>
    </row>
    <row r="21" spans="2:7">
      <c r="B21" s="142">
        <v>3</v>
      </c>
      <c r="C21" s="157" t="s">
        <v>105</v>
      </c>
      <c r="D21" s="142">
        <v>6</v>
      </c>
      <c r="E21" s="154">
        <v>2</v>
      </c>
      <c r="F21" s="155">
        <f t="shared" si="1"/>
        <v>8</v>
      </c>
      <c r="G21" s="156">
        <v>5</v>
      </c>
    </row>
    <row r="22" spans="2:7">
      <c r="B22" s="140">
        <v>4</v>
      </c>
      <c r="C22" s="157" t="s">
        <v>103</v>
      </c>
      <c r="D22" s="142">
        <v>1</v>
      </c>
      <c r="E22" s="154">
        <v>1</v>
      </c>
      <c r="F22" s="155">
        <f t="shared" si="1"/>
        <v>2</v>
      </c>
      <c r="G22" s="158" t="s">
        <v>187</v>
      </c>
    </row>
    <row r="23" spans="2:7">
      <c r="B23" s="142">
        <v>5</v>
      </c>
      <c r="C23" s="157" t="s">
        <v>82</v>
      </c>
      <c r="D23" s="142">
        <v>3</v>
      </c>
      <c r="E23" s="155">
        <v>4</v>
      </c>
      <c r="F23" s="155">
        <f t="shared" si="1"/>
        <v>7</v>
      </c>
      <c r="G23" s="158" t="s">
        <v>189</v>
      </c>
    </row>
    <row r="24" spans="2:7">
      <c r="B24" s="142">
        <v>6</v>
      </c>
      <c r="C24" s="157" t="s">
        <v>90</v>
      </c>
      <c r="D24" s="142">
        <v>2</v>
      </c>
      <c r="E24" s="155">
        <v>5</v>
      </c>
      <c r="F24" s="155">
        <f t="shared" si="1"/>
        <v>7</v>
      </c>
      <c r="G24" s="158" t="s">
        <v>188</v>
      </c>
    </row>
    <row r="25" spans="2:7" s="166" customFormat="1" ht="9" customHeight="1"/>
    <row r="26" spans="2:7" ht="20.25">
      <c r="C26" s="145" t="s">
        <v>9</v>
      </c>
    </row>
    <row r="27" spans="2:7">
      <c r="B27" s="149" t="s">
        <v>0</v>
      </c>
      <c r="C27" s="149" t="s">
        <v>1</v>
      </c>
      <c r="D27" s="148" t="s">
        <v>3</v>
      </c>
      <c r="E27" s="148" t="s">
        <v>4</v>
      </c>
      <c r="F27" s="148" t="s">
        <v>5</v>
      </c>
      <c r="G27" s="148" t="s">
        <v>6</v>
      </c>
    </row>
    <row r="28" spans="2:7">
      <c r="B28" s="140">
        <v>1</v>
      </c>
      <c r="C28" s="164" t="s">
        <v>80</v>
      </c>
      <c r="D28" s="142">
        <v>5</v>
      </c>
      <c r="E28" s="142" t="s">
        <v>226</v>
      </c>
      <c r="F28" s="138">
        <f>D28+E28</f>
        <v>8</v>
      </c>
      <c r="G28" s="138">
        <v>5</v>
      </c>
    </row>
    <row r="29" spans="2:7">
      <c r="B29" s="142">
        <v>2</v>
      </c>
      <c r="C29" s="164" t="s">
        <v>79</v>
      </c>
      <c r="D29" s="142">
        <v>1</v>
      </c>
      <c r="E29" s="142" t="s">
        <v>227</v>
      </c>
      <c r="F29" s="138">
        <f t="shared" ref="F29:F33" si="2">D29+E29</f>
        <v>2</v>
      </c>
      <c r="G29" s="148" t="s">
        <v>187</v>
      </c>
    </row>
    <row r="30" spans="2:7">
      <c r="B30" s="142">
        <v>3</v>
      </c>
      <c r="C30" s="164" t="s">
        <v>101</v>
      </c>
      <c r="D30" s="142">
        <v>6</v>
      </c>
      <c r="E30" s="142" t="s">
        <v>200</v>
      </c>
      <c r="F30" s="138">
        <f t="shared" si="2"/>
        <v>12</v>
      </c>
      <c r="G30" s="138">
        <v>6</v>
      </c>
    </row>
    <row r="31" spans="2:7">
      <c r="B31" s="140">
        <v>4</v>
      </c>
      <c r="C31" s="164" t="s">
        <v>78</v>
      </c>
      <c r="D31" s="142">
        <v>2</v>
      </c>
      <c r="E31" s="142" t="s">
        <v>198</v>
      </c>
      <c r="F31" s="138">
        <f t="shared" si="2"/>
        <v>6</v>
      </c>
      <c r="G31" s="148" t="s">
        <v>188</v>
      </c>
    </row>
    <row r="32" spans="2:7">
      <c r="B32" s="142">
        <v>5</v>
      </c>
      <c r="C32" s="164" t="s">
        <v>77</v>
      </c>
      <c r="D32" s="142">
        <v>3</v>
      </c>
      <c r="E32" s="142" t="s">
        <v>199</v>
      </c>
      <c r="F32" s="138">
        <f t="shared" si="2"/>
        <v>8</v>
      </c>
      <c r="G32" s="138">
        <v>4</v>
      </c>
    </row>
    <row r="33" spans="2:17">
      <c r="B33" s="140">
        <v>6</v>
      </c>
      <c r="C33" s="164" t="s">
        <v>82</v>
      </c>
      <c r="D33" s="142">
        <v>4</v>
      </c>
      <c r="E33" s="142" t="s">
        <v>228</v>
      </c>
      <c r="F33" s="138">
        <f t="shared" si="2"/>
        <v>6</v>
      </c>
      <c r="G33" s="148" t="s">
        <v>189</v>
      </c>
    </row>
    <row r="34" spans="2:17" s="166" customFormat="1" ht="6.75" customHeight="1">
      <c r="B34" s="167"/>
      <c r="C34" s="168"/>
      <c r="D34" s="169"/>
      <c r="E34" s="170"/>
      <c r="F34" s="168"/>
      <c r="G34" s="170"/>
    </row>
    <row r="35" spans="2:17" ht="20.25">
      <c r="C35" s="145" t="s">
        <v>10</v>
      </c>
    </row>
    <row r="36" spans="2:17">
      <c r="B36" s="149" t="s">
        <v>0</v>
      </c>
      <c r="C36" s="149" t="s">
        <v>1</v>
      </c>
      <c r="D36" s="148" t="s">
        <v>3</v>
      </c>
      <c r="E36" s="148" t="s">
        <v>4</v>
      </c>
      <c r="F36" s="148" t="s">
        <v>5</v>
      </c>
      <c r="G36" s="148" t="s">
        <v>6</v>
      </c>
    </row>
    <row r="37" spans="2:17">
      <c r="B37" s="140">
        <v>1</v>
      </c>
      <c r="C37" s="164" t="s">
        <v>95</v>
      </c>
      <c r="D37" s="135">
        <v>5</v>
      </c>
      <c r="E37" s="141" t="s">
        <v>180</v>
      </c>
      <c r="F37" s="138" t="s">
        <v>180</v>
      </c>
      <c r="G37" s="138" t="s">
        <v>180</v>
      </c>
    </row>
    <row r="38" spans="2:17">
      <c r="B38" s="142">
        <v>2</v>
      </c>
      <c r="C38" s="164" t="s">
        <v>186</v>
      </c>
      <c r="D38" s="135" t="s">
        <v>234</v>
      </c>
      <c r="E38" s="138">
        <v>5</v>
      </c>
      <c r="F38" s="138">
        <v>11</v>
      </c>
      <c r="G38" s="138" t="s">
        <v>233</v>
      </c>
    </row>
    <row r="39" spans="2:17">
      <c r="B39" s="142">
        <v>3</v>
      </c>
      <c r="C39" s="164" t="s">
        <v>181</v>
      </c>
      <c r="D39" s="135" t="s">
        <v>235</v>
      </c>
      <c r="E39" s="138">
        <v>4</v>
      </c>
      <c r="F39" s="138">
        <v>11</v>
      </c>
      <c r="G39" s="138" t="s">
        <v>234</v>
      </c>
    </row>
    <row r="40" spans="2:17">
      <c r="B40" s="140">
        <v>4</v>
      </c>
      <c r="C40" s="164" t="s">
        <v>96</v>
      </c>
      <c r="D40" s="135">
        <v>3</v>
      </c>
      <c r="E40" s="141">
        <v>2</v>
      </c>
      <c r="F40" s="138">
        <f t="shared" ref="F40:F43" si="3">D40+E40</f>
        <v>5</v>
      </c>
      <c r="G40" s="148" t="s">
        <v>189</v>
      </c>
    </row>
    <row r="41" spans="2:17">
      <c r="B41" s="142">
        <v>5</v>
      </c>
      <c r="C41" s="164" t="s">
        <v>94</v>
      </c>
      <c r="D41" s="142">
        <v>2</v>
      </c>
      <c r="E41" s="138">
        <v>3</v>
      </c>
      <c r="F41" s="138">
        <f t="shared" si="3"/>
        <v>5</v>
      </c>
      <c r="G41" s="148" t="s">
        <v>188</v>
      </c>
    </row>
    <row r="42" spans="2:17">
      <c r="B42" s="140">
        <v>6</v>
      </c>
      <c r="C42" s="164" t="s">
        <v>82</v>
      </c>
      <c r="D42" s="142">
        <v>1</v>
      </c>
      <c r="E42" s="138">
        <v>1</v>
      </c>
      <c r="F42" s="138">
        <f t="shared" si="3"/>
        <v>2</v>
      </c>
      <c r="G42" s="148" t="s">
        <v>187</v>
      </c>
    </row>
    <row r="43" spans="2:17">
      <c r="B43" s="142">
        <v>7</v>
      </c>
      <c r="C43" s="164" t="s">
        <v>77</v>
      </c>
      <c r="D43" s="142">
        <v>4</v>
      </c>
      <c r="E43" s="138">
        <v>6</v>
      </c>
      <c r="F43" s="138">
        <f t="shared" si="3"/>
        <v>10</v>
      </c>
      <c r="G43" s="138">
        <v>4</v>
      </c>
    </row>
    <row r="44" spans="2:17" s="166" customFormat="1" ht="9.75" customHeight="1">
      <c r="B44" s="171"/>
      <c r="C44" s="172"/>
      <c r="D44" s="169"/>
      <c r="E44" s="170"/>
      <c r="F44" s="170"/>
      <c r="G44" s="170"/>
    </row>
    <row r="45" spans="2:17">
      <c r="C45" s="131" t="s">
        <v>23</v>
      </c>
      <c r="D45" s="131"/>
      <c r="E45" s="143"/>
      <c r="F45" s="132" t="s">
        <v>24</v>
      </c>
      <c r="G45" s="132"/>
      <c r="H45" s="132"/>
      <c r="I45" s="132"/>
      <c r="J45" s="132"/>
      <c r="K45" s="132"/>
      <c r="L45" s="132"/>
      <c r="M45" s="132"/>
      <c r="N45" s="132"/>
      <c r="O45" s="144"/>
      <c r="P45" s="132"/>
      <c r="Q45" s="132"/>
    </row>
  </sheetData>
  <mergeCells count="4">
    <mergeCell ref="B4:G4"/>
    <mergeCell ref="B5:G5"/>
    <mergeCell ref="B3:C3"/>
    <mergeCell ref="D3:G3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80" zoomScaleNormal="80" workbookViewId="0">
      <pane xSplit="1" topLeftCell="B1" activePane="topRight" state="frozen"/>
      <selection activeCell="A13" sqref="A13"/>
      <selection pane="topRight" sqref="A1:O3"/>
    </sheetView>
  </sheetViews>
  <sheetFormatPr defaultRowHeight="15"/>
  <cols>
    <col min="1" max="1" width="13.42578125" customWidth="1"/>
    <col min="2" max="2" width="7.28515625" customWidth="1"/>
    <col min="3" max="3" width="7.42578125" customWidth="1"/>
    <col min="4" max="4" width="7.85546875" customWidth="1"/>
    <col min="5" max="5" width="6.5703125" customWidth="1"/>
    <col min="6" max="6" width="9.5703125" customWidth="1"/>
    <col min="8" max="8" width="10.28515625" customWidth="1"/>
    <col min="9" max="9" width="6.28515625" customWidth="1"/>
    <col min="12" max="12" width="8.140625" customWidth="1"/>
    <col min="13" max="13" width="8.5703125" customWidth="1"/>
    <col min="15" max="15" width="6.85546875" customWidth="1"/>
    <col min="19" max="19" width="5.42578125" customWidth="1"/>
    <col min="20" max="20" width="6.5703125" customWidth="1"/>
    <col min="23" max="23" width="10.28515625" customWidth="1"/>
    <col min="24" max="24" width="6.140625" customWidth="1"/>
    <col min="26" max="26" width="8.42578125" customWidth="1"/>
    <col min="28" max="28" width="7" customWidth="1"/>
    <col min="32" max="32" width="7" customWidth="1"/>
    <col min="33" max="33" width="7.140625" customWidth="1"/>
    <col min="34" max="34" width="8.140625" customWidth="1"/>
    <col min="35" max="35" width="7.5703125" customWidth="1"/>
    <col min="36" max="36" width="6.85546875" customWidth="1"/>
    <col min="37" max="38" width="7.85546875" customWidth="1"/>
    <col min="39" max="39" width="6" customWidth="1"/>
    <col min="42" max="42" width="10.7109375" customWidth="1"/>
    <col min="43" max="43" width="8" bestFit="1" customWidth="1"/>
    <col min="44" max="44" width="10.42578125" customWidth="1"/>
  </cols>
  <sheetData>
    <row r="1" spans="1:44" ht="77.25" customHeight="1">
      <c r="A1" s="218" t="s">
        <v>13</v>
      </c>
      <c r="B1" s="218"/>
      <c r="C1" s="218"/>
      <c r="D1" s="218"/>
      <c r="E1" s="218"/>
      <c r="F1" s="218"/>
      <c r="H1" s="219" t="s">
        <v>232</v>
      </c>
      <c r="I1" s="219"/>
      <c r="J1" s="219"/>
      <c r="K1" s="219"/>
      <c r="L1" s="219"/>
      <c r="M1" s="219"/>
    </row>
    <row r="2" spans="1:44" ht="27.75" customHeight="1">
      <c r="A2" s="10"/>
      <c r="B2" s="208" t="s">
        <v>230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44" ht="13.5" customHeight="1">
      <c r="A3" s="10"/>
      <c r="B3" s="207"/>
      <c r="C3" s="207"/>
      <c r="D3" s="207"/>
      <c r="E3" s="207"/>
      <c r="F3" s="207"/>
      <c r="G3" s="208" t="s">
        <v>237</v>
      </c>
      <c r="H3" s="208"/>
      <c r="I3" s="208"/>
      <c r="J3" s="207"/>
      <c r="K3" s="207"/>
      <c r="L3" s="207"/>
      <c r="M3" s="207"/>
      <c r="N3" s="207"/>
      <c r="O3" s="207"/>
    </row>
    <row r="4" spans="1:44" ht="30">
      <c r="A4" s="9"/>
      <c r="B4" s="9"/>
      <c r="D4" s="57" t="s">
        <v>28</v>
      </c>
      <c r="E4" s="57"/>
      <c r="G4" s="11"/>
      <c r="H4" s="11"/>
      <c r="I4" s="11"/>
      <c r="J4" s="11"/>
    </row>
    <row r="5" spans="1:44">
      <c r="A5" s="10"/>
      <c r="B5" s="10"/>
      <c r="C5" s="10"/>
    </row>
    <row r="6" spans="1:44" s="53" customFormat="1" ht="15.75" customHeight="1">
      <c r="A6" s="186" t="s">
        <v>1</v>
      </c>
      <c r="B6" s="178" t="s">
        <v>14</v>
      </c>
      <c r="C6" s="179"/>
      <c r="D6" s="179"/>
      <c r="E6" s="180"/>
      <c r="F6" s="178" t="s">
        <v>26</v>
      </c>
      <c r="G6" s="179"/>
      <c r="H6" s="179"/>
      <c r="I6" s="180"/>
      <c r="J6" s="179" t="s">
        <v>83</v>
      </c>
      <c r="K6" s="179"/>
      <c r="L6" s="179"/>
      <c r="M6" s="179"/>
      <c r="N6" s="179"/>
      <c r="O6" s="180"/>
      <c r="P6" s="178" t="s">
        <v>182</v>
      </c>
      <c r="Q6" s="179"/>
      <c r="R6" s="179"/>
      <c r="S6" s="179"/>
      <c r="T6" s="180"/>
      <c r="U6" s="178" t="s">
        <v>48</v>
      </c>
      <c r="V6" s="179"/>
      <c r="W6" s="179"/>
      <c r="X6" s="180"/>
      <c r="Y6" s="178" t="s">
        <v>37</v>
      </c>
      <c r="Z6" s="179"/>
      <c r="AA6" s="179"/>
      <c r="AB6" s="180"/>
      <c r="AC6" s="178" t="s">
        <v>27</v>
      </c>
      <c r="AD6" s="179"/>
      <c r="AE6" s="179"/>
      <c r="AF6" s="180"/>
      <c r="AG6" s="178" t="s">
        <v>88</v>
      </c>
      <c r="AH6" s="179"/>
      <c r="AI6" s="179"/>
      <c r="AJ6" s="180"/>
      <c r="AK6" s="181" t="s">
        <v>15</v>
      </c>
      <c r="AL6" s="183" t="s">
        <v>16</v>
      </c>
      <c r="AM6" s="60"/>
      <c r="AN6" s="190" t="s">
        <v>84</v>
      </c>
      <c r="AO6" s="188" t="s">
        <v>85</v>
      </c>
      <c r="AP6" s="188" t="s">
        <v>190</v>
      </c>
      <c r="AQ6" s="188" t="s">
        <v>191</v>
      </c>
      <c r="AR6" s="188" t="s">
        <v>192</v>
      </c>
    </row>
    <row r="7" spans="1:44" s="53" customFormat="1" ht="31.5">
      <c r="A7" s="187"/>
      <c r="B7" s="12" t="s">
        <v>17</v>
      </c>
      <c r="C7" s="12" t="s">
        <v>18</v>
      </c>
      <c r="D7" s="2" t="s">
        <v>19</v>
      </c>
      <c r="E7" s="2" t="s">
        <v>20</v>
      </c>
      <c r="F7" s="12" t="s">
        <v>17</v>
      </c>
      <c r="G7" s="12" t="s">
        <v>18</v>
      </c>
      <c r="H7" s="2" t="s">
        <v>19</v>
      </c>
      <c r="I7" s="2" t="s">
        <v>20</v>
      </c>
      <c r="J7" s="2" t="s">
        <v>84</v>
      </c>
      <c r="K7" s="12" t="s">
        <v>85</v>
      </c>
      <c r="L7" s="12" t="s">
        <v>86</v>
      </c>
      <c r="M7" s="2" t="s">
        <v>87</v>
      </c>
      <c r="N7" s="2" t="s">
        <v>19</v>
      </c>
      <c r="O7" s="2" t="s">
        <v>20</v>
      </c>
      <c r="P7" s="2" t="s">
        <v>84</v>
      </c>
      <c r="Q7" s="3" t="s">
        <v>85</v>
      </c>
      <c r="R7" s="3" t="s">
        <v>86</v>
      </c>
      <c r="S7" s="58" t="s">
        <v>21</v>
      </c>
      <c r="T7" s="2" t="s">
        <v>20</v>
      </c>
      <c r="U7" s="12" t="s">
        <v>17</v>
      </c>
      <c r="V7" s="12" t="s">
        <v>18</v>
      </c>
      <c r="W7" s="2" t="s">
        <v>19</v>
      </c>
      <c r="X7" s="2" t="s">
        <v>20</v>
      </c>
      <c r="Y7" s="12" t="s">
        <v>17</v>
      </c>
      <c r="Z7" s="12" t="s">
        <v>18</v>
      </c>
      <c r="AA7" s="2" t="s">
        <v>19</v>
      </c>
      <c r="AB7" s="2" t="s">
        <v>20</v>
      </c>
      <c r="AC7" s="12" t="s">
        <v>17</v>
      </c>
      <c r="AD7" s="12" t="s">
        <v>18</v>
      </c>
      <c r="AE7" s="2" t="s">
        <v>19</v>
      </c>
      <c r="AF7" s="2" t="s">
        <v>20</v>
      </c>
      <c r="AG7" s="12" t="s">
        <v>17</v>
      </c>
      <c r="AH7" s="12" t="s">
        <v>18</v>
      </c>
      <c r="AI7" s="2" t="s">
        <v>19</v>
      </c>
      <c r="AJ7" s="2" t="s">
        <v>20</v>
      </c>
      <c r="AK7" s="182"/>
      <c r="AL7" s="184"/>
      <c r="AM7" s="61"/>
      <c r="AN7" s="190"/>
      <c r="AO7" s="189"/>
      <c r="AP7" s="189"/>
      <c r="AQ7" s="189"/>
      <c r="AR7" s="189"/>
    </row>
    <row r="8" spans="1:44" s="53" customFormat="1" ht="31.5">
      <c r="A8" s="100" t="s">
        <v>80</v>
      </c>
      <c r="B8" s="107">
        <v>1.2152777777777778E-3</v>
      </c>
      <c r="C8" s="107">
        <v>1.0416666666666667E-3</v>
      </c>
      <c r="D8" s="13">
        <f t="shared" ref="D8:D13" si="0">B8+C8</f>
        <v>2.2569444444444442E-3</v>
      </c>
      <c r="E8" s="1">
        <v>1</v>
      </c>
      <c r="F8" s="105">
        <v>2.8657407407407412E-3</v>
      </c>
      <c r="G8" s="13">
        <v>0</v>
      </c>
      <c r="H8" s="105">
        <f>G8+F8</f>
        <v>2.8657407407407412E-3</v>
      </c>
      <c r="I8" s="1">
        <v>5</v>
      </c>
      <c r="J8" s="111">
        <v>0.54375000000000007</v>
      </c>
      <c r="K8" s="111">
        <v>0.54999999999999993</v>
      </c>
      <c r="L8" s="111">
        <f>K8-J8</f>
        <v>6.2499999999998668E-3</v>
      </c>
      <c r="M8" s="13">
        <v>2.7777777777777779E-3</v>
      </c>
      <c r="N8" s="13">
        <f>L8+M8</f>
        <v>9.0277777777776451E-3</v>
      </c>
      <c r="O8" s="1">
        <v>5</v>
      </c>
      <c r="P8" s="111">
        <v>0.55208333333333337</v>
      </c>
      <c r="Q8" s="111">
        <v>0.56111111111111112</v>
      </c>
      <c r="R8" s="13">
        <f>Q8-P8</f>
        <v>9.0277777777777457E-3</v>
      </c>
      <c r="S8" s="14">
        <v>2</v>
      </c>
      <c r="T8" s="1">
        <v>3</v>
      </c>
      <c r="U8" s="105">
        <v>6.2228009259259259E-3</v>
      </c>
      <c r="V8" s="13">
        <v>0</v>
      </c>
      <c r="W8" s="105">
        <f>U8+V8</f>
        <v>6.2228009259259259E-3</v>
      </c>
      <c r="X8" s="1">
        <v>5</v>
      </c>
      <c r="Y8" s="13">
        <v>2.2337962962962967E-3</v>
      </c>
      <c r="Z8" s="13">
        <v>2.3148148148148146E-4</v>
      </c>
      <c r="AA8" s="13">
        <f>Y8+Z8</f>
        <v>2.465277777777778E-3</v>
      </c>
      <c r="AB8" s="1">
        <v>2</v>
      </c>
      <c r="AC8" s="13">
        <v>4.3518518518518515E-3</v>
      </c>
      <c r="AD8" s="13">
        <v>3.0092592592592588E-3</v>
      </c>
      <c r="AE8" s="13">
        <f>AC8+AD8</f>
        <v>7.3611111111111099E-3</v>
      </c>
      <c r="AF8" s="1">
        <v>5</v>
      </c>
      <c r="AG8" s="13">
        <v>6.9212962962962969E-3</v>
      </c>
      <c r="AH8" s="13">
        <v>1.3888888888888889E-3</v>
      </c>
      <c r="AI8" s="13">
        <f>AG8+AH8</f>
        <v>8.3101851851851861E-3</v>
      </c>
      <c r="AJ8" s="1">
        <v>5</v>
      </c>
      <c r="AK8" s="20">
        <f>AJ8+AF8+AB8+X8+T8+O8+I8+E8</f>
        <v>31</v>
      </c>
      <c r="AL8" s="59">
        <v>5</v>
      </c>
      <c r="AM8" s="62"/>
      <c r="AN8" s="111"/>
      <c r="AO8" s="111"/>
      <c r="AP8" s="111"/>
      <c r="AQ8" s="111"/>
      <c r="AR8" s="111"/>
    </row>
    <row r="9" spans="1:44" s="104" customFormat="1" ht="15.75">
      <c r="A9" s="100" t="s">
        <v>79</v>
      </c>
      <c r="B9" s="107">
        <v>8.7962962962962962E-4</v>
      </c>
      <c r="C9" s="107">
        <v>1.736111111111111E-3</v>
      </c>
      <c r="D9" s="13">
        <f t="shared" si="0"/>
        <v>2.6157407407407405E-3</v>
      </c>
      <c r="E9" s="1">
        <v>5</v>
      </c>
      <c r="F9" s="105">
        <v>2.6439814814814815E-3</v>
      </c>
      <c r="G9" s="13">
        <v>4.1666666666666699E-2</v>
      </c>
      <c r="H9" s="105">
        <f t="shared" ref="H9:H13" si="1">G9+F9</f>
        <v>4.4310648148148182E-2</v>
      </c>
      <c r="I9" s="20">
        <v>3</v>
      </c>
      <c r="J9" s="111">
        <v>0.52777777777777779</v>
      </c>
      <c r="K9" s="111">
        <v>0.53055555555555556</v>
      </c>
      <c r="L9" s="111">
        <f t="shared" ref="L9:L13" si="2">K9-J9</f>
        <v>2.7777777777777679E-3</v>
      </c>
      <c r="M9" s="13">
        <v>2.4305555555555556E-3</v>
      </c>
      <c r="N9" s="13">
        <f t="shared" ref="N9:N13" si="3">L9+M9</f>
        <v>5.2083333333333235E-3</v>
      </c>
      <c r="O9" s="16">
        <v>1</v>
      </c>
      <c r="P9" s="111">
        <v>0.53194444444444444</v>
      </c>
      <c r="Q9" s="111">
        <v>0.54166666666666663</v>
      </c>
      <c r="R9" s="13">
        <f t="shared" ref="R9:R13" si="4">Q9-P9</f>
        <v>9.7222222222221877E-3</v>
      </c>
      <c r="S9" s="14">
        <v>0</v>
      </c>
      <c r="T9" s="1">
        <v>5</v>
      </c>
      <c r="U9" s="105">
        <v>3.3741898148148147E-3</v>
      </c>
      <c r="V9" s="13">
        <v>4.1666666666666699E-2</v>
      </c>
      <c r="W9" s="105">
        <f t="shared" ref="W9:W13" si="5">U9+V9</f>
        <v>4.5040856481481512E-2</v>
      </c>
      <c r="X9" s="1">
        <v>1</v>
      </c>
      <c r="Y9" s="13">
        <v>3.9351851851851857E-3</v>
      </c>
      <c r="Z9" s="13">
        <v>6.9444444444444447E-4</v>
      </c>
      <c r="AA9" s="13">
        <f t="shared" ref="AA9:AA13" si="6">Y9+Z9</f>
        <v>4.6296296296296302E-3</v>
      </c>
      <c r="AB9" s="1">
        <v>5</v>
      </c>
      <c r="AC9" s="13">
        <v>4.1666666666666666E-3</v>
      </c>
      <c r="AD9" s="13">
        <v>4.6296296296296293E-4</v>
      </c>
      <c r="AE9" s="13">
        <f t="shared" ref="AE9:AE13" si="7">AC9+AD9</f>
        <v>4.6296296296296294E-3</v>
      </c>
      <c r="AF9" s="1">
        <v>1</v>
      </c>
      <c r="AG9" s="13">
        <v>2.7083333333333334E-3</v>
      </c>
      <c r="AH9" s="13">
        <v>1.0416666666666667E-3</v>
      </c>
      <c r="AI9" s="13">
        <f t="shared" ref="AI9:AI13" si="8">AG9+AH9</f>
        <v>3.7499999999999999E-3</v>
      </c>
      <c r="AJ9" s="1">
        <v>1</v>
      </c>
      <c r="AK9" s="20">
        <f>AJ9+AF9+AB9+X9+T9+O9+I9+E9</f>
        <v>22</v>
      </c>
      <c r="AL9" s="59" t="s">
        <v>187</v>
      </c>
      <c r="AM9" s="103"/>
      <c r="AN9" s="111">
        <v>0.50694444444444442</v>
      </c>
      <c r="AO9" s="111">
        <v>0.62100694444444449</v>
      </c>
      <c r="AP9" s="113">
        <f>AO9-AN9</f>
        <v>0.11406250000000007</v>
      </c>
      <c r="AQ9" s="111">
        <v>2.9861111111111113E-2</v>
      </c>
      <c r="AR9" s="111">
        <f>AP9-AQ9</f>
        <v>8.4201388888888951E-2</v>
      </c>
    </row>
    <row r="10" spans="1:44" s="53" customFormat="1" ht="15.75">
      <c r="A10" s="102" t="s">
        <v>101</v>
      </c>
      <c r="B10" s="107">
        <v>1.4583333333333334E-3</v>
      </c>
      <c r="C10" s="107">
        <v>8.1018518518518516E-4</v>
      </c>
      <c r="D10" s="13">
        <f t="shared" si="0"/>
        <v>2.2685185185185187E-3</v>
      </c>
      <c r="E10" s="1">
        <v>2</v>
      </c>
      <c r="F10" s="105">
        <v>5.6104166666666672E-3</v>
      </c>
      <c r="G10" s="13">
        <v>1.3888888888888889E-3</v>
      </c>
      <c r="H10" s="105">
        <f t="shared" si="1"/>
        <v>6.9993055555555564E-3</v>
      </c>
      <c r="I10" s="20">
        <v>6</v>
      </c>
      <c r="J10" s="111">
        <v>0.55277777777777781</v>
      </c>
      <c r="K10" s="111">
        <v>0.55625000000000002</v>
      </c>
      <c r="L10" s="111">
        <f t="shared" si="2"/>
        <v>3.4722222222222099E-3</v>
      </c>
      <c r="M10" s="13">
        <v>3.472222222222222E-3</v>
      </c>
      <c r="N10" s="13">
        <f t="shared" si="3"/>
        <v>6.9444444444444319E-3</v>
      </c>
      <c r="O10" s="1">
        <v>4</v>
      </c>
      <c r="P10" s="111">
        <v>0.55902777777777779</v>
      </c>
      <c r="Q10" s="111">
        <v>0.58263888888888882</v>
      </c>
      <c r="R10" s="13">
        <f t="shared" si="4"/>
        <v>2.3611111111111027E-2</v>
      </c>
      <c r="S10" s="14">
        <v>2</v>
      </c>
      <c r="T10" s="1">
        <v>4</v>
      </c>
      <c r="U10" s="105">
        <v>1.0416666666666666E-2</v>
      </c>
      <c r="V10" s="13">
        <v>1.3888888888888889E-3</v>
      </c>
      <c r="W10" s="105">
        <f t="shared" si="5"/>
        <v>1.1805555555555555E-2</v>
      </c>
      <c r="X10" s="1">
        <v>6</v>
      </c>
      <c r="Y10" s="13">
        <v>5.2430555555555555E-3</v>
      </c>
      <c r="Z10" s="13">
        <v>4.6296296296296293E-4</v>
      </c>
      <c r="AA10" s="13">
        <f t="shared" si="6"/>
        <v>5.7060185185185183E-3</v>
      </c>
      <c r="AB10" s="1">
        <v>6</v>
      </c>
      <c r="AC10" s="13">
        <v>7.8125E-3</v>
      </c>
      <c r="AD10" s="13">
        <v>2.6620370370370374E-3</v>
      </c>
      <c r="AE10" s="13">
        <f t="shared" si="7"/>
        <v>1.0474537037037037E-2</v>
      </c>
      <c r="AF10" s="1">
        <v>6</v>
      </c>
      <c r="AG10" s="13">
        <v>6.3425925925925915E-3</v>
      </c>
      <c r="AH10" s="13">
        <v>1.3888888888888889E-3</v>
      </c>
      <c r="AI10" s="13">
        <f t="shared" si="8"/>
        <v>7.7314814814814807E-3</v>
      </c>
      <c r="AJ10" s="1">
        <v>4</v>
      </c>
      <c r="AK10" s="20">
        <f>AJ10+AF10+AB10+X10+T10+O10+I10+E10</f>
        <v>38</v>
      </c>
      <c r="AL10" s="59">
        <v>6</v>
      </c>
      <c r="AM10" s="62"/>
      <c r="AN10" s="111"/>
      <c r="AO10" s="111"/>
      <c r="AP10" s="113"/>
      <c r="AQ10" s="111"/>
      <c r="AR10" s="111"/>
    </row>
    <row r="11" spans="1:44" s="53" customFormat="1" ht="15.75">
      <c r="A11" s="100" t="s">
        <v>78</v>
      </c>
      <c r="B11" s="107">
        <v>1.0069444444444444E-3</v>
      </c>
      <c r="C11" s="107">
        <v>1.3888888888888889E-3</v>
      </c>
      <c r="D11" s="13">
        <f t="shared" si="0"/>
        <v>2.3958333333333331E-3</v>
      </c>
      <c r="E11" s="1">
        <v>3</v>
      </c>
      <c r="F11" s="105">
        <v>2.1282407407407409E-3</v>
      </c>
      <c r="G11" s="13">
        <v>4.1666666666666699E-2</v>
      </c>
      <c r="H11" s="105">
        <f t="shared" si="1"/>
        <v>4.3794907407407442E-2</v>
      </c>
      <c r="I11" s="20">
        <v>2</v>
      </c>
      <c r="J11" s="111">
        <v>0.54513888888888895</v>
      </c>
      <c r="K11" s="111">
        <v>0.54999999999999993</v>
      </c>
      <c r="L11" s="111">
        <f t="shared" si="2"/>
        <v>4.8611111111109828E-3</v>
      </c>
      <c r="M11" s="13">
        <v>1.3888888888888889E-3</v>
      </c>
      <c r="N11" s="13">
        <f t="shared" si="3"/>
        <v>6.249999999999872E-3</v>
      </c>
      <c r="O11" s="16">
        <v>3</v>
      </c>
      <c r="P11" s="111">
        <v>0.55208333333333337</v>
      </c>
      <c r="Q11" s="111">
        <v>0.56111111111111112</v>
      </c>
      <c r="R11" s="13">
        <f t="shared" si="4"/>
        <v>9.0277777777777457E-3</v>
      </c>
      <c r="S11" s="14">
        <v>2</v>
      </c>
      <c r="T11" s="1">
        <v>3</v>
      </c>
      <c r="U11" s="105">
        <v>4.2314814814814819E-3</v>
      </c>
      <c r="V11" s="13">
        <v>4.1666666666666699E-2</v>
      </c>
      <c r="W11" s="105">
        <f t="shared" si="5"/>
        <v>4.5898148148148181E-2</v>
      </c>
      <c r="X11" s="1">
        <v>3</v>
      </c>
      <c r="Y11" s="13">
        <v>3.7500000000000003E-3</v>
      </c>
      <c r="Z11" s="13">
        <v>2.3148148148148146E-4</v>
      </c>
      <c r="AA11" s="13">
        <f t="shared" si="6"/>
        <v>3.9814814814814817E-3</v>
      </c>
      <c r="AB11" s="1">
        <v>4</v>
      </c>
      <c r="AC11" s="13">
        <v>4.1898148148148146E-3</v>
      </c>
      <c r="AD11" s="13">
        <v>1.1574074074074076E-3</v>
      </c>
      <c r="AE11" s="13">
        <f t="shared" si="7"/>
        <v>5.347222222222222E-3</v>
      </c>
      <c r="AF11" s="1">
        <v>2</v>
      </c>
      <c r="AG11" s="13">
        <v>3.1134259259259257E-3</v>
      </c>
      <c r="AH11" s="13">
        <v>1.0416666666666667E-3</v>
      </c>
      <c r="AI11" s="13">
        <f t="shared" si="8"/>
        <v>4.1550925925925922E-3</v>
      </c>
      <c r="AJ11" s="1">
        <v>2</v>
      </c>
      <c r="AK11" s="20">
        <f t="shared" ref="AK11:AK12" si="9">AJ11+AF11+AB11+X11+T11+O11+I11+E11</f>
        <v>22</v>
      </c>
      <c r="AL11" s="59" t="s">
        <v>188</v>
      </c>
      <c r="AM11" s="62"/>
      <c r="AN11" s="111">
        <v>0.52083333333333337</v>
      </c>
      <c r="AO11" s="111">
        <v>0.65031249999999996</v>
      </c>
      <c r="AP11" s="113">
        <f t="shared" ref="AP11" si="10">AO11-AN11</f>
        <v>0.12947916666666659</v>
      </c>
      <c r="AQ11" s="111">
        <v>3.5416666666666666E-2</v>
      </c>
      <c r="AR11" s="111">
        <f t="shared" ref="AR11" si="11">AP11-AQ11</f>
        <v>9.4062499999999924E-2</v>
      </c>
    </row>
    <row r="12" spans="1:44" s="53" customFormat="1" ht="15.75">
      <c r="A12" s="100" t="s">
        <v>77</v>
      </c>
      <c r="B12" s="107">
        <v>1.2384259259259258E-3</v>
      </c>
      <c r="C12" s="107">
        <v>1.736111111111111E-3</v>
      </c>
      <c r="D12" s="13">
        <f>B12+C12</f>
        <v>2.9745370370370368E-3</v>
      </c>
      <c r="E12" s="1">
        <v>6</v>
      </c>
      <c r="F12" s="105">
        <v>2.0135416666666665E-3</v>
      </c>
      <c r="G12" s="13">
        <v>8.3333333333333398E-2</v>
      </c>
      <c r="H12" s="105">
        <f t="shared" si="1"/>
        <v>8.5346875000000058E-2</v>
      </c>
      <c r="I12" s="20">
        <v>1</v>
      </c>
      <c r="J12" s="111">
        <v>0.55625000000000002</v>
      </c>
      <c r="K12" s="111">
        <v>0.55972222222222223</v>
      </c>
      <c r="L12" s="111">
        <f t="shared" si="2"/>
        <v>3.4722222222222099E-3</v>
      </c>
      <c r="M12" s="13">
        <v>2.4305555555555556E-3</v>
      </c>
      <c r="N12" s="13">
        <f t="shared" si="3"/>
        <v>5.9027777777777655E-3</v>
      </c>
      <c r="O12" s="1">
        <v>2</v>
      </c>
      <c r="P12" s="111">
        <v>0.56111111111111112</v>
      </c>
      <c r="Q12" s="111">
        <v>0.56736111111111109</v>
      </c>
      <c r="R12" s="13">
        <f t="shared" si="4"/>
        <v>6.2499999999999778E-3</v>
      </c>
      <c r="S12" s="14">
        <v>2</v>
      </c>
      <c r="T12" s="1">
        <v>2</v>
      </c>
      <c r="U12" s="105">
        <v>5.0697916666666669E-3</v>
      </c>
      <c r="V12" s="13">
        <v>8.3333333333333398E-2</v>
      </c>
      <c r="W12" s="105">
        <f t="shared" si="5"/>
        <v>8.8403125000000068E-2</v>
      </c>
      <c r="X12" s="1">
        <v>4</v>
      </c>
      <c r="Y12" s="13">
        <v>1.5046296296296294E-3</v>
      </c>
      <c r="Z12" s="13">
        <v>2.3148148148148146E-4</v>
      </c>
      <c r="AA12" s="13">
        <f t="shared" si="6"/>
        <v>1.7361111111111108E-3</v>
      </c>
      <c r="AB12" s="1">
        <v>1</v>
      </c>
      <c r="AC12" s="13">
        <v>4.5949074074074078E-3</v>
      </c>
      <c r="AD12" s="13">
        <v>1.5046296296296294E-3</v>
      </c>
      <c r="AE12" s="13">
        <f t="shared" si="7"/>
        <v>6.099537037037037E-3</v>
      </c>
      <c r="AF12" s="1">
        <v>4</v>
      </c>
      <c r="AG12" s="13">
        <v>4.0046296296296297E-3</v>
      </c>
      <c r="AH12" s="13">
        <v>1.0416666666666667E-3</v>
      </c>
      <c r="AI12" s="13">
        <f t="shared" si="8"/>
        <v>5.0462962962962961E-3</v>
      </c>
      <c r="AJ12" s="1">
        <v>3</v>
      </c>
      <c r="AK12" s="20">
        <f t="shared" si="9"/>
        <v>23</v>
      </c>
      <c r="AL12" s="59" t="s">
        <v>189</v>
      </c>
      <c r="AM12" s="62"/>
      <c r="AN12" s="111"/>
      <c r="AO12" s="111"/>
      <c r="AP12" s="113"/>
      <c r="AQ12" s="111"/>
      <c r="AR12" s="111"/>
    </row>
    <row r="13" spans="1:44" s="53" customFormat="1" ht="31.5">
      <c r="A13" s="100" t="s">
        <v>82</v>
      </c>
      <c r="B13" s="107">
        <v>1.3541666666666667E-3</v>
      </c>
      <c r="C13" s="107">
        <v>1.1574074074074076E-3</v>
      </c>
      <c r="D13" s="13">
        <f t="shared" si="0"/>
        <v>2.5115740740740741E-3</v>
      </c>
      <c r="E13" s="106">
        <v>4</v>
      </c>
      <c r="F13" s="105">
        <v>2.8534722222222221E-3</v>
      </c>
      <c r="G13" s="13">
        <v>0.125</v>
      </c>
      <c r="H13" s="105">
        <f t="shared" si="1"/>
        <v>0.12785347222222221</v>
      </c>
      <c r="I13" s="20">
        <v>4</v>
      </c>
      <c r="J13" s="111">
        <v>0.56041666666666667</v>
      </c>
      <c r="K13" s="111">
        <v>0.56388888888888888</v>
      </c>
      <c r="L13" s="111">
        <f t="shared" si="2"/>
        <v>3.4722222222222099E-3</v>
      </c>
      <c r="M13" s="13">
        <v>1.736111111111111E-3</v>
      </c>
      <c r="N13" s="13">
        <f t="shared" si="3"/>
        <v>5.2083333333333209E-3</v>
      </c>
      <c r="O13" s="1">
        <v>1</v>
      </c>
      <c r="P13" s="111">
        <v>0.56597222222222221</v>
      </c>
      <c r="Q13" s="111">
        <v>0.57152777777777775</v>
      </c>
      <c r="R13" s="13">
        <f t="shared" si="4"/>
        <v>5.5555555555555358E-3</v>
      </c>
      <c r="S13" s="14">
        <v>2</v>
      </c>
      <c r="T13" s="1">
        <v>1</v>
      </c>
      <c r="U13" s="105">
        <v>3.6913194444444446E-3</v>
      </c>
      <c r="V13" s="13">
        <v>0.125</v>
      </c>
      <c r="W13" s="105">
        <f t="shared" si="5"/>
        <v>0.12869131944444445</v>
      </c>
      <c r="X13" s="1">
        <v>2</v>
      </c>
      <c r="Y13" s="13">
        <v>3.7731481481481483E-3</v>
      </c>
      <c r="Z13" s="13">
        <v>0</v>
      </c>
      <c r="AA13" s="13">
        <f t="shared" si="6"/>
        <v>3.7731481481481483E-3</v>
      </c>
      <c r="AB13" s="1">
        <v>3</v>
      </c>
      <c r="AC13" s="13">
        <v>4.3749999999999995E-3</v>
      </c>
      <c r="AD13" s="13">
        <v>1.3888888888888889E-3</v>
      </c>
      <c r="AE13" s="13">
        <f t="shared" si="7"/>
        <v>5.7638888888888887E-3</v>
      </c>
      <c r="AF13" s="1">
        <v>3</v>
      </c>
      <c r="AG13" s="13">
        <v>6.9444444444444441E-3</v>
      </c>
      <c r="AH13" s="13">
        <v>1.3888888888888889E-3</v>
      </c>
      <c r="AI13" s="13">
        <f t="shared" si="8"/>
        <v>8.3333333333333332E-3</v>
      </c>
      <c r="AJ13" s="1">
        <v>6</v>
      </c>
      <c r="AK13" s="20">
        <f>AJ13+AF13+AB13+X13+T13+O13+I13+E13</f>
        <v>24</v>
      </c>
      <c r="AL13" s="59">
        <v>4</v>
      </c>
      <c r="AM13" s="62"/>
      <c r="AN13" s="111"/>
      <c r="AO13" s="111"/>
      <c r="AP13" s="111"/>
      <c r="AQ13" s="111"/>
      <c r="AR13" s="111"/>
    </row>
    <row r="14" spans="1:44" ht="15.7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Q14" s="21"/>
    </row>
    <row r="15" spans="1:44" ht="30">
      <c r="A15" s="9"/>
      <c r="B15" s="9"/>
      <c r="D15" s="57" t="s">
        <v>89</v>
      </c>
      <c r="F15" s="11"/>
      <c r="G15" s="11"/>
      <c r="H15" s="11"/>
    </row>
    <row r="16" spans="1:44">
      <c r="A16" s="10"/>
      <c r="B16" s="10"/>
      <c r="C16" s="10"/>
    </row>
    <row r="17" spans="1:44" s="53" customFormat="1" ht="15.75" customHeight="1">
      <c r="A17" s="186" t="s">
        <v>1</v>
      </c>
      <c r="B17" s="178" t="s">
        <v>14</v>
      </c>
      <c r="C17" s="179"/>
      <c r="D17" s="179"/>
      <c r="E17" s="180"/>
      <c r="F17" s="178" t="s">
        <v>26</v>
      </c>
      <c r="G17" s="179"/>
      <c r="H17" s="179"/>
      <c r="I17" s="180"/>
      <c r="J17" s="179" t="s">
        <v>83</v>
      </c>
      <c r="K17" s="179"/>
      <c r="L17" s="179"/>
      <c r="M17" s="179"/>
      <c r="N17" s="179"/>
      <c r="O17" s="180"/>
      <c r="P17" s="178" t="s">
        <v>183</v>
      </c>
      <c r="Q17" s="179"/>
      <c r="R17" s="179"/>
      <c r="S17" s="179"/>
      <c r="T17" s="180"/>
      <c r="U17" s="178" t="s">
        <v>48</v>
      </c>
      <c r="V17" s="179"/>
      <c r="W17" s="179"/>
      <c r="X17" s="180"/>
      <c r="Y17" s="178" t="s">
        <v>37</v>
      </c>
      <c r="Z17" s="179"/>
      <c r="AA17" s="179"/>
      <c r="AB17" s="180"/>
      <c r="AC17" s="178" t="s">
        <v>27</v>
      </c>
      <c r="AD17" s="179"/>
      <c r="AE17" s="179"/>
      <c r="AF17" s="180"/>
      <c r="AG17" s="178" t="s">
        <v>92</v>
      </c>
      <c r="AH17" s="179"/>
      <c r="AI17" s="179"/>
      <c r="AJ17" s="180"/>
      <c r="AK17" s="181" t="s">
        <v>15</v>
      </c>
      <c r="AL17" s="185" t="s">
        <v>16</v>
      </c>
      <c r="AN17" s="190" t="s">
        <v>84</v>
      </c>
      <c r="AO17" s="188" t="s">
        <v>85</v>
      </c>
      <c r="AP17" s="188" t="s">
        <v>190</v>
      </c>
      <c r="AQ17" s="188" t="s">
        <v>191</v>
      </c>
      <c r="AR17" s="188" t="s">
        <v>192</v>
      </c>
    </row>
    <row r="18" spans="1:44" s="53" customFormat="1" ht="31.5">
      <c r="A18" s="186"/>
      <c r="B18" s="12" t="s">
        <v>17</v>
      </c>
      <c r="C18" s="12" t="s">
        <v>18</v>
      </c>
      <c r="D18" s="2" t="s">
        <v>19</v>
      </c>
      <c r="E18" s="2" t="s">
        <v>20</v>
      </c>
      <c r="F18" s="12" t="s">
        <v>17</v>
      </c>
      <c r="G18" s="12" t="s">
        <v>18</v>
      </c>
      <c r="H18" s="2" t="s">
        <v>19</v>
      </c>
      <c r="I18" s="2" t="s">
        <v>20</v>
      </c>
      <c r="J18" s="2" t="s">
        <v>84</v>
      </c>
      <c r="K18" s="12" t="s">
        <v>85</v>
      </c>
      <c r="L18" s="12" t="s">
        <v>86</v>
      </c>
      <c r="M18" s="2" t="s">
        <v>87</v>
      </c>
      <c r="N18" s="2" t="s">
        <v>19</v>
      </c>
      <c r="O18" s="2" t="s">
        <v>20</v>
      </c>
      <c r="P18" s="2" t="s">
        <v>84</v>
      </c>
      <c r="Q18" s="2" t="s">
        <v>85</v>
      </c>
      <c r="R18" s="2" t="s">
        <v>86</v>
      </c>
      <c r="S18" s="58" t="s">
        <v>21</v>
      </c>
      <c r="T18" s="2" t="s">
        <v>20</v>
      </c>
      <c r="U18" s="12" t="s">
        <v>17</v>
      </c>
      <c r="V18" s="12" t="s">
        <v>18</v>
      </c>
      <c r="W18" s="2" t="s">
        <v>19</v>
      </c>
      <c r="X18" s="2" t="s">
        <v>20</v>
      </c>
      <c r="Y18" s="12" t="s">
        <v>17</v>
      </c>
      <c r="Z18" s="12" t="s">
        <v>18</v>
      </c>
      <c r="AA18" s="2" t="s">
        <v>19</v>
      </c>
      <c r="AB18" s="2" t="s">
        <v>20</v>
      </c>
      <c r="AC18" s="12" t="s">
        <v>17</v>
      </c>
      <c r="AD18" s="12" t="s">
        <v>18</v>
      </c>
      <c r="AE18" s="2" t="s">
        <v>19</v>
      </c>
      <c r="AF18" s="2" t="s">
        <v>20</v>
      </c>
      <c r="AG18" s="12" t="s">
        <v>17</v>
      </c>
      <c r="AH18" s="12" t="s">
        <v>18</v>
      </c>
      <c r="AI18" s="2" t="s">
        <v>19</v>
      </c>
      <c r="AJ18" s="2" t="s">
        <v>20</v>
      </c>
      <c r="AK18" s="182"/>
      <c r="AL18" s="185"/>
      <c r="AN18" s="190"/>
      <c r="AO18" s="189"/>
      <c r="AP18" s="189"/>
      <c r="AQ18" s="189"/>
      <c r="AR18" s="189"/>
    </row>
    <row r="19" spans="1:44" s="53" customFormat="1" ht="15.75">
      <c r="A19" s="102" t="s">
        <v>104</v>
      </c>
      <c r="B19" s="107">
        <v>3.0555555555555557E-3</v>
      </c>
      <c r="C19" s="13">
        <v>0.79166666666666696</v>
      </c>
      <c r="D19" s="13">
        <f t="shared" ref="D19:D23" si="12">B19+C19</f>
        <v>0.79472222222222255</v>
      </c>
      <c r="E19" s="1">
        <v>5</v>
      </c>
      <c r="F19" s="107">
        <v>3.1249999999999997E-3</v>
      </c>
      <c r="G19" s="13">
        <v>0</v>
      </c>
      <c r="H19" s="13">
        <f t="shared" ref="H19:H23" si="13">F19+G19</f>
        <v>3.1249999999999997E-3</v>
      </c>
      <c r="I19" s="1">
        <v>3</v>
      </c>
      <c r="J19" s="111">
        <v>0.48333333333333334</v>
      </c>
      <c r="K19" s="111">
        <v>0.48680555555555555</v>
      </c>
      <c r="L19" s="111">
        <f>K19-J19</f>
        <v>3.4722222222222099E-3</v>
      </c>
      <c r="M19" s="13">
        <v>2.7777777777777779E-3</v>
      </c>
      <c r="N19" s="13">
        <f t="shared" ref="N19:N23" si="14">L19+M19</f>
        <v>6.2499999999999882E-3</v>
      </c>
      <c r="O19" s="1">
        <v>4</v>
      </c>
      <c r="P19" s="111">
        <v>0.49027777777777781</v>
      </c>
      <c r="Q19" s="111">
        <v>0.50900462962962967</v>
      </c>
      <c r="R19" s="111">
        <f>Q19-P19</f>
        <v>1.8726851851851856E-2</v>
      </c>
      <c r="S19" s="14">
        <v>3</v>
      </c>
      <c r="T19" s="1">
        <v>2</v>
      </c>
      <c r="U19" s="105">
        <v>5.194212962962963E-3</v>
      </c>
      <c r="V19" s="13">
        <v>2.5462962962962961E-3</v>
      </c>
      <c r="W19" s="105">
        <f>U19+V19</f>
        <v>7.7405092592592595E-3</v>
      </c>
      <c r="X19" s="1">
        <v>3</v>
      </c>
      <c r="Y19" s="105">
        <v>4.8944444444444443E-3</v>
      </c>
      <c r="Z19" s="13">
        <v>2.3148148148148146E-4</v>
      </c>
      <c r="AA19" s="105">
        <f>Y19+Z19</f>
        <v>5.1259259259259261E-3</v>
      </c>
      <c r="AB19" s="1">
        <v>5</v>
      </c>
      <c r="AC19" s="13">
        <v>3.9583333333333337E-3</v>
      </c>
      <c r="AD19" s="13">
        <v>5.7870370370370378E-4</v>
      </c>
      <c r="AE19" s="13">
        <f>AD19+AC19</f>
        <v>4.5370370370370373E-3</v>
      </c>
      <c r="AF19" s="1">
        <v>3</v>
      </c>
      <c r="AG19" s="13">
        <v>1.3425925925925925E-3</v>
      </c>
      <c r="AH19" s="13">
        <v>1.0416666666666667E-3</v>
      </c>
      <c r="AI19" s="13">
        <f>AG19+AH19</f>
        <v>2.3842592592592591E-3</v>
      </c>
      <c r="AJ19" s="1">
        <v>2</v>
      </c>
      <c r="AK19" s="20">
        <f>AJ19+AF19+AB19+X19+T19+O19+I19+E19</f>
        <v>27</v>
      </c>
      <c r="AL19" s="1">
        <v>4</v>
      </c>
      <c r="AN19" s="111">
        <v>0.45833333333333331</v>
      </c>
      <c r="AO19" s="111">
        <v>0.56093749999999998</v>
      </c>
      <c r="AP19" s="113">
        <f>AO19-AN19</f>
        <v>0.10260416666666666</v>
      </c>
      <c r="AQ19" s="113">
        <v>0</v>
      </c>
      <c r="AR19" s="113">
        <f>AP19-AQ19</f>
        <v>0.10260416666666666</v>
      </c>
    </row>
    <row r="20" spans="1:44" s="53" customFormat="1" ht="15.75">
      <c r="A20" s="100" t="s">
        <v>91</v>
      </c>
      <c r="B20" s="107">
        <v>2.2800925925925927E-3</v>
      </c>
      <c r="C20" s="13">
        <v>0.83333333333333304</v>
      </c>
      <c r="D20" s="13">
        <f t="shared" si="12"/>
        <v>0.83561342592592558</v>
      </c>
      <c r="E20" s="16">
        <v>4</v>
      </c>
      <c r="F20" s="107">
        <v>3.7847222222222223E-3</v>
      </c>
      <c r="G20" s="13">
        <v>3.4722222222222224E-4</v>
      </c>
      <c r="H20" s="13">
        <f t="shared" si="13"/>
        <v>4.1319444444444442E-3</v>
      </c>
      <c r="I20" s="16">
        <v>6</v>
      </c>
      <c r="J20" s="111">
        <v>0.48888888888888887</v>
      </c>
      <c r="K20" s="111">
        <v>0.4916666666666667</v>
      </c>
      <c r="L20" s="111">
        <f t="shared" ref="L20:L24" si="15">K20-J20</f>
        <v>2.7777777777778234E-3</v>
      </c>
      <c r="M20" s="13">
        <v>1.736111111111111E-3</v>
      </c>
      <c r="N20" s="13">
        <f t="shared" si="14"/>
        <v>4.5138888888889344E-3</v>
      </c>
      <c r="O20" s="16">
        <v>1</v>
      </c>
      <c r="P20" s="111">
        <v>0.50578703703703709</v>
      </c>
      <c r="Q20" s="111">
        <v>0.52534722222222219</v>
      </c>
      <c r="R20" s="111">
        <f t="shared" ref="R20:R24" si="16">Q20-P20</f>
        <v>1.9560185185185097E-2</v>
      </c>
      <c r="S20" s="14">
        <v>2</v>
      </c>
      <c r="T20" s="1">
        <v>6</v>
      </c>
      <c r="U20" s="105">
        <v>7.2232638888888893E-3</v>
      </c>
      <c r="V20" s="13">
        <v>7.4074074074074068E-3</v>
      </c>
      <c r="W20" s="105">
        <f t="shared" ref="W20:W24" si="17">U20+V20</f>
        <v>1.4630671296296296E-2</v>
      </c>
      <c r="X20" s="16">
        <v>5</v>
      </c>
      <c r="Y20" s="105">
        <v>3.2863425925925924E-3</v>
      </c>
      <c r="Z20" s="13">
        <v>4.1898148148148101E-2</v>
      </c>
      <c r="AA20" s="105">
        <f t="shared" ref="AA20:AA24" si="18">Y20+Z20</f>
        <v>4.5184490740740692E-2</v>
      </c>
      <c r="AB20" s="16">
        <v>3</v>
      </c>
      <c r="AC20" s="13">
        <v>4.5138888888888893E-3</v>
      </c>
      <c r="AD20" s="13">
        <v>6.9444444444444447E-4</v>
      </c>
      <c r="AE20" s="13">
        <f t="shared" ref="AE20:AE24" si="19">AD20+AC20</f>
        <v>5.2083333333333339E-3</v>
      </c>
      <c r="AF20" s="1">
        <v>6</v>
      </c>
      <c r="AG20" s="13">
        <v>4.1203703703703706E-3</v>
      </c>
      <c r="AH20" s="13">
        <v>1.3888888888888889E-3</v>
      </c>
      <c r="AI20" s="13">
        <f t="shared" ref="AI20:AI24" si="20">AG20+AH20</f>
        <v>5.5092592592592598E-3</v>
      </c>
      <c r="AJ20" s="1">
        <v>5</v>
      </c>
      <c r="AK20" s="20">
        <f>AJ20+AF20+AB20+X20+T20+O20+I20+E20</f>
        <v>36</v>
      </c>
      <c r="AL20" s="1">
        <v>5</v>
      </c>
      <c r="AN20" s="1"/>
      <c r="AO20" s="112"/>
      <c r="AP20" s="113"/>
      <c r="AQ20" s="112"/>
      <c r="AR20" s="113"/>
    </row>
    <row r="21" spans="1:44" s="53" customFormat="1" ht="15.75">
      <c r="A21" s="100" t="s">
        <v>105</v>
      </c>
      <c r="B21" s="107">
        <v>3.472222222222222E-3</v>
      </c>
      <c r="C21" s="13">
        <v>0.875</v>
      </c>
      <c r="D21" s="13">
        <f t="shared" si="12"/>
        <v>0.87847222222222221</v>
      </c>
      <c r="E21" s="1">
        <v>6</v>
      </c>
      <c r="F21" s="107">
        <v>3.3101851851851851E-3</v>
      </c>
      <c r="G21" s="13">
        <v>0</v>
      </c>
      <c r="H21" s="13">
        <f t="shared" si="13"/>
        <v>3.3101851851851851E-3</v>
      </c>
      <c r="I21" s="1">
        <v>4</v>
      </c>
      <c r="J21" s="111">
        <v>0.50555555555555554</v>
      </c>
      <c r="K21" s="111">
        <v>0.51250000000000007</v>
      </c>
      <c r="L21" s="111">
        <f t="shared" si="15"/>
        <v>6.9444444444445308E-3</v>
      </c>
      <c r="M21" s="13">
        <v>2.0833333333333333E-3</v>
      </c>
      <c r="N21" s="13">
        <f t="shared" si="14"/>
        <v>9.0277777777778637E-3</v>
      </c>
      <c r="O21" s="1">
        <v>5</v>
      </c>
      <c r="P21" s="111">
        <v>0.51631944444444444</v>
      </c>
      <c r="Q21" s="111">
        <v>0.52777777777777779</v>
      </c>
      <c r="R21" s="111">
        <f t="shared" si="16"/>
        <v>1.1458333333333348E-2</v>
      </c>
      <c r="S21" s="14">
        <v>2</v>
      </c>
      <c r="T21" s="1">
        <v>3</v>
      </c>
      <c r="U21" s="105">
        <v>8.2129629629629618E-3</v>
      </c>
      <c r="V21" s="13">
        <v>7.1759259259259259E-3</v>
      </c>
      <c r="W21" s="105">
        <f t="shared" si="17"/>
        <v>1.5388888888888888E-2</v>
      </c>
      <c r="X21" s="1">
        <v>6</v>
      </c>
      <c r="Y21" s="105">
        <v>6.9842592592592595E-3</v>
      </c>
      <c r="Z21" s="13">
        <v>0</v>
      </c>
      <c r="AA21" s="105">
        <f t="shared" si="18"/>
        <v>6.9842592592592595E-3</v>
      </c>
      <c r="AB21" s="1">
        <v>6</v>
      </c>
      <c r="AC21" s="13">
        <v>3.3680555555555551E-3</v>
      </c>
      <c r="AD21" s="13">
        <v>4.6296296296296293E-4</v>
      </c>
      <c r="AE21" s="13">
        <f t="shared" si="19"/>
        <v>3.8310185185185179E-3</v>
      </c>
      <c r="AF21" s="1">
        <v>2</v>
      </c>
      <c r="AG21" s="13">
        <v>5.0925925925925921E-3</v>
      </c>
      <c r="AH21" s="13">
        <v>1.0416666666666667E-3</v>
      </c>
      <c r="AI21" s="13">
        <f t="shared" si="20"/>
        <v>6.1342592592592586E-3</v>
      </c>
      <c r="AJ21" s="1">
        <v>6</v>
      </c>
      <c r="AK21" s="20">
        <f>AJ21+AF21+AB21+X21+T21+O21+I21+E21</f>
        <v>38</v>
      </c>
      <c r="AL21" s="1">
        <v>6</v>
      </c>
      <c r="AN21" s="1"/>
      <c r="AO21" s="112"/>
      <c r="AP21" s="113"/>
      <c r="AQ21" s="112"/>
      <c r="AR21" s="113"/>
    </row>
    <row r="22" spans="1:44" s="53" customFormat="1" ht="15.75">
      <c r="A22" s="100" t="s">
        <v>103</v>
      </c>
      <c r="B22" s="107">
        <v>1.4467592592592594E-3</v>
      </c>
      <c r="C22" s="13">
        <v>0.91666666666666696</v>
      </c>
      <c r="D22" s="13">
        <f t="shared" si="12"/>
        <v>0.91811342592592626</v>
      </c>
      <c r="E22" s="1">
        <v>2</v>
      </c>
      <c r="F22" s="107">
        <v>2.8240740740740739E-3</v>
      </c>
      <c r="G22" s="13">
        <v>0</v>
      </c>
      <c r="H22" s="13">
        <f t="shared" si="13"/>
        <v>2.8240740740740739E-3</v>
      </c>
      <c r="I22" s="1">
        <v>1</v>
      </c>
      <c r="J22" s="111">
        <v>0.50347222222222221</v>
      </c>
      <c r="K22" s="111">
        <v>0.50763888888888886</v>
      </c>
      <c r="L22" s="111">
        <f t="shared" si="15"/>
        <v>4.1666666666666519E-3</v>
      </c>
      <c r="M22" s="13">
        <v>6.9444444444444447E-4</v>
      </c>
      <c r="N22" s="13">
        <f t="shared" si="14"/>
        <v>4.8611111111110964E-3</v>
      </c>
      <c r="O22" s="16">
        <v>2</v>
      </c>
      <c r="P22" s="111">
        <v>0.51163194444444449</v>
      </c>
      <c r="Q22" s="111">
        <v>0.52777777777777779</v>
      </c>
      <c r="R22" s="111">
        <f t="shared" si="16"/>
        <v>1.6145833333333304E-2</v>
      </c>
      <c r="S22" s="14">
        <v>3</v>
      </c>
      <c r="T22" s="1">
        <v>1</v>
      </c>
      <c r="U22" s="105">
        <v>4.4958333333333335E-3</v>
      </c>
      <c r="V22" s="13">
        <v>2.3148148148148151E-3</v>
      </c>
      <c r="W22" s="105">
        <f t="shared" si="17"/>
        <v>6.810648148148149E-3</v>
      </c>
      <c r="X22" s="1">
        <v>1</v>
      </c>
      <c r="Y22" s="105">
        <v>2.6344907407407411E-3</v>
      </c>
      <c r="Z22" s="13">
        <v>0</v>
      </c>
      <c r="AA22" s="105">
        <f t="shared" si="18"/>
        <v>2.6344907407407411E-3</v>
      </c>
      <c r="AB22" s="1">
        <v>2</v>
      </c>
      <c r="AC22" s="13">
        <v>4.0162037037037033E-3</v>
      </c>
      <c r="AD22" s="13">
        <v>6.9444444444444447E-4</v>
      </c>
      <c r="AE22" s="13">
        <f t="shared" si="19"/>
        <v>4.7106481481481478E-3</v>
      </c>
      <c r="AF22" s="1">
        <v>4</v>
      </c>
      <c r="AG22" s="13">
        <v>1.5856481481481479E-3</v>
      </c>
      <c r="AH22" s="13">
        <v>6.9444444444444447E-4</v>
      </c>
      <c r="AI22" s="13">
        <f t="shared" si="20"/>
        <v>2.2800925925925922E-3</v>
      </c>
      <c r="AJ22" s="1">
        <v>1</v>
      </c>
      <c r="AK22" s="20">
        <f t="shared" ref="AK22:AK23" si="21">AJ22+AF22+AB22+X22+T22+O22+I22+E22</f>
        <v>14</v>
      </c>
      <c r="AL22" s="1" t="s">
        <v>187</v>
      </c>
      <c r="AN22" s="1"/>
      <c r="AO22" s="112"/>
      <c r="AP22" s="113"/>
      <c r="AQ22" s="112"/>
      <c r="AR22" s="113"/>
    </row>
    <row r="23" spans="1:44" s="53" customFormat="1" ht="31.5">
      <c r="A23" s="100" t="s">
        <v>82</v>
      </c>
      <c r="B23" s="107">
        <v>1.3773148148148147E-3</v>
      </c>
      <c r="C23" s="13">
        <v>0.95833333333333304</v>
      </c>
      <c r="D23" s="13">
        <f t="shared" si="12"/>
        <v>0.95971064814814788</v>
      </c>
      <c r="E23" s="1">
        <v>1</v>
      </c>
      <c r="F23" s="107">
        <v>2.8356481481481479E-3</v>
      </c>
      <c r="G23" s="13">
        <v>0</v>
      </c>
      <c r="H23" s="13">
        <f t="shared" si="13"/>
        <v>2.8356481481481479E-3</v>
      </c>
      <c r="I23" s="1">
        <v>2</v>
      </c>
      <c r="J23" s="111">
        <v>0.50763888888888886</v>
      </c>
      <c r="K23" s="111">
        <v>0.51250000000000007</v>
      </c>
      <c r="L23" s="111">
        <f t="shared" si="15"/>
        <v>4.8611111111112049E-3</v>
      </c>
      <c r="M23" s="13">
        <v>1.0416666666666667E-3</v>
      </c>
      <c r="N23" s="13">
        <f t="shared" si="14"/>
        <v>5.9027777777778713E-3</v>
      </c>
      <c r="O23" s="1">
        <v>3</v>
      </c>
      <c r="P23" s="111">
        <v>0.51597222222222217</v>
      </c>
      <c r="Q23" s="111">
        <v>0.52777777777777779</v>
      </c>
      <c r="R23" s="111">
        <f t="shared" si="16"/>
        <v>1.1805555555555625E-2</v>
      </c>
      <c r="S23" s="14">
        <v>2</v>
      </c>
      <c r="T23" s="1">
        <v>4</v>
      </c>
      <c r="U23" s="105">
        <v>6.7141203703703703E-3</v>
      </c>
      <c r="V23" s="13">
        <v>3.0092592592592588E-3</v>
      </c>
      <c r="W23" s="105">
        <f t="shared" si="17"/>
        <v>9.7233796296296287E-3</v>
      </c>
      <c r="X23" s="1">
        <v>4</v>
      </c>
      <c r="Y23" s="105">
        <v>3.7203703703703704E-3</v>
      </c>
      <c r="Z23" s="13">
        <v>4.1898148148148101E-2</v>
      </c>
      <c r="AA23" s="105">
        <f t="shared" si="18"/>
        <v>4.5618518518518475E-2</v>
      </c>
      <c r="AB23" s="1">
        <v>4</v>
      </c>
      <c r="AC23" s="13">
        <v>4.2013888888888891E-3</v>
      </c>
      <c r="AD23" s="13">
        <v>8.1018518518518516E-4</v>
      </c>
      <c r="AE23" s="13">
        <f t="shared" si="19"/>
        <v>5.0115740740740745E-3</v>
      </c>
      <c r="AF23" s="1">
        <v>5</v>
      </c>
      <c r="AG23" s="13">
        <v>3.2986111111111111E-3</v>
      </c>
      <c r="AH23" s="13">
        <v>1.0416666666666667E-3</v>
      </c>
      <c r="AI23" s="13">
        <f t="shared" si="20"/>
        <v>4.340277777777778E-3</v>
      </c>
      <c r="AJ23" s="1">
        <v>4</v>
      </c>
      <c r="AK23" s="20">
        <f t="shared" si="21"/>
        <v>27</v>
      </c>
      <c r="AL23" s="1" t="s">
        <v>189</v>
      </c>
      <c r="AN23" s="111">
        <v>0.4861111111111111</v>
      </c>
      <c r="AO23" s="111">
        <v>0.61354166666666665</v>
      </c>
      <c r="AP23" s="113">
        <f>AO23-AN23</f>
        <v>0.12743055555555555</v>
      </c>
      <c r="AQ23" s="113">
        <v>4.027777777777778E-2</v>
      </c>
      <c r="AR23" s="113">
        <f t="shared" ref="AR23" si="22">AP23-AQ23</f>
        <v>8.7152777777777773E-2</v>
      </c>
    </row>
    <row r="24" spans="1:44" s="53" customFormat="1" ht="15.75">
      <c r="A24" s="100" t="s">
        <v>90</v>
      </c>
      <c r="B24" s="107">
        <v>1.8750000000000001E-3</v>
      </c>
      <c r="C24" s="13">
        <v>0</v>
      </c>
      <c r="D24" s="13">
        <f>B24+C24</f>
        <v>1.8750000000000001E-3</v>
      </c>
      <c r="E24" s="101">
        <v>3</v>
      </c>
      <c r="F24" s="107">
        <v>3.5532407407407405E-3</v>
      </c>
      <c r="G24" s="13">
        <v>0</v>
      </c>
      <c r="H24" s="13">
        <f>F24+G24</f>
        <v>3.5532407407407405E-3</v>
      </c>
      <c r="I24" s="101">
        <v>5</v>
      </c>
      <c r="J24" s="111">
        <v>0.51388888888888895</v>
      </c>
      <c r="K24" s="111">
        <v>0.5180555555555556</v>
      </c>
      <c r="L24" s="111">
        <f t="shared" si="15"/>
        <v>4.1666666666666519E-3</v>
      </c>
      <c r="M24" s="13">
        <v>1.736111111111111E-3</v>
      </c>
      <c r="N24" s="13">
        <f>L24+M24</f>
        <v>5.9027777777777629E-3</v>
      </c>
      <c r="O24" s="16">
        <v>3</v>
      </c>
      <c r="P24" s="111">
        <v>0.52222222222222225</v>
      </c>
      <c r="Q24" s="111">
        <v>0.53690972222222222</v>
      </c>
      <c r="R24" s="111">
        <f t="shared" si="16"/>
        <v>1.4687499999999964E-2</v>
      </c>
      <c r="S24" s="14">
        <v>2</v>
      </c>
      <c r="T24" s="1">
        <v>5</v>
      </c>
      <c r="U24" s="105">
        <v>6.7671296296296299E-3</v>
      </c>
      <c r="V24" s="13">
        <v>4.6296296296296293E-4</v>
      </c>
      <c r="W24" s="105">
        <f t="shared" si="17"/>
        <v>7.2300925925925926E-3</v>
      </c>
      <c r="X24" s="101">
        <v>2</v>
      </c>
      <c r="Y24" s="105">
        <v>2.2945601851851851E-3</v>
      </c>
      <c r="Z24" s="13">
        <v>0</v>
      </c>
      <c r="AA24" s="105">
        <f t="shared" si="18"/>
        <v>2.2945601851851851E-3</v>
      </c>
      <c r="AB24" s="101">
        <v>1</v>
      </c>
      <c r="AC24" s="13">
        <v>2.9398148148148148E-3</v>
      </c>
      <c r="AD24" s="13">
        <v>4.6296296296296293E-4</v>
      </c>
      <c r="AE24" s="13">
        <f t="shared" si="19"/>
        <v>3.4027777777777776E-3</v>
      </c>
      <c r="AF24" s="1">
        <v>1</v>
      </c>
      <c r="AG24" s="13">
        <v>1.4583333333333334E-3</v>
      </c>
      <c r="AH24" s="13">
        <v>1.3888888888888889E-3</v>
      </c>
      <c r="AI24" s="13">
        <f t="shared" si="20"/>
        <v>2.8472222222222223E-3</v>
      </c>
      <c r="AJ24" s="1">
        <v>3</v>
      </c>
      <c r="AK24" s="20">
        <f>AJ24+AF24+AB24+X24+T24+O24+I24+E24</f>
        <v>23</v>
      </c>
      <c r="AL24" s="1" t="s">
        <v>188</v>
      </c>
      <c r="AN24" s="112"/>
      <c r="AO24" s="112"/>
      <c r="AP24" s="112"/>
      <c r="AQ24" s="112"/>
      <c r="AR24" s="112"/>
    </row>
    <row r="25" spans="1:44" ht="15.75">
      <c r="A25" s="63"/>
      <c r="B25" s="10"/>
      <c r="C25" s="10"/>
      <c r="S25" s="8"/>
    </row>
    <row r="26" spans="1:44" ht="30">
      <c r="A26" s="9"/>
      <c r="B26" s="9"/>
      <c r="D26" s="57" t="s">
        <v>93</v>
      </c>
      <c r="E26" s="11"/>
      <c r="S26" s="8"/>
    </row>
    <row r="27" spans="1:44">
      <c r="S27" s="8"/>
    </row>
    <row r="28" spans="1:44">
      <c r="A28" s="10"/>
      <c r="B28" s="10"/>
      <c r="C28" s="10"/>
      <c r="S28" s="8"/>
    </row>
    <row r="29" spans="1:44" s="53" customFormat="1" ht="15.75" customHeight="1">
      <c r="A29" s="186" t="s">
        <v>1</v>
      </c>
      <c r="B29" s="178" t="s">
        <v>14</v>
      </c>
      <c r="C29" s="179"/>
      <c r="D29" s="179"/>
      <c r="E29" s="180"/>
      <c r="F29" s="178" t="s">
        <v>26</v>
      </c>
      <c r="G29" s="179"/>
      <c r="H29" s="179"/>
      <c r="I29" s="180"/>
      <c r="J29" s="179" t="s">
        <v>83</v>
      </c>
      <c r="K29" s="179"/>
      <c r="L29" s="179"/>
      <c r="M29" s="179"/>
      <c r="N29" s="179"/>
      <c r="O29" s="180"/>
      <c r="P29" s="178" t="s">
        <v>184</v>
      </c>
      <c r="Q29" s="179"/>
      <c r="R29" s="179"/>
      <c r="S29" s="179"/>
      <c r="T29" s="180"/>
      <c r="U29" s="178" t="s">
        <v>36</v>
      </c>
      <c r="V29" s="179"/>
      <c r="W29" s="179"/>
      <c r="X29" s="180"/>
      <c r="Y29" s="178" t="s">
        <v>37</v>
      </c>
      <c r="Z29" s="179"/>
      <c r="AA29" s="179"/>
      <c r="AB29" s="180"/>
      <c r="AC29" s="178" t="s">
        <v>27</v>
      </c>
      <c r="AD29" s="179"/>
      <c r="AE29" s="179"/>
      <c r="AF29" s="180"/>
      <c r="AG29" s="178" t="s">
        <v>88</v>
      </c>
      <c r="AH29" s="179"/>
      <c r="AI29" s="179"/>
      <c r="AJ29" s="180"/>
      <c r="AK29" s="181" t="s">
        <v>15</v>
      </c>
      <c r="AL29" s="183" t="s">
        <v>16</v>
      </c>
      <c r="AM29" s="60"/>
    </row>
    <row r="30" spans="1:44" s="53" customFormat="1" ht="31.5">
      <c r="A30" s="186"/>
      <c r="B30" s="12" t="s">
        <v>17</v>
      </c>
      <c r="C30" s="12" t="s">
        <v>18</v>
      </c>
      <c r="D30" s="2" t="s">
        <v>19</v>
      </c>
      <c r="E30" s="2" t="s">
        <v>20</v>
      </c>
      <c r="F30" s="12" t="s">
        <v>17</v>
      </c>
      <c r="G30" s="12" t="s">
        <v>18</v>
      </c>
      <c r="H30" s="2" t="s">
        <v>19</v>
      </c>
      <c r="I30" s="2" t="s">
        <v>20</v>
      </c>
      <c r="J30" s="2" t="s">
        <v>84</v>
      </c>
      <c r="K30" s="12" t="s">
        <v>85</v>
      </c>
      <c r="L30" s="12" t="s">
        <v>86</v>
      </c>
      <c r="M30" s="2" t="s">
        <v>87</v>
      </c>
      <c r="N30" s="2" t="s">
        <v>19</v>
      </c>
      <c r="O30" s="2" t="s">
        <v>20</v>
      </c>
      <c r="P30" s="2" t="s">
        <v>84</v>
      </c>
      <c r="Q30" s="2" t="s">
        <v>85</v>
      </c>
      <c r="R30" s="2" t="s">
        <v>86</v>
      </c>
      <c r="S30" s="58" t="s">
        <v>21</v>
      </c>
      <c r="T30" s="2" t="s">
        <v>20</v>
      </c>
      <c r="U30" s="12" t="s">
        <v>17</v>
      </c>
      <c r="V30" s="12" t="s">
        <v>18</v>
      </c>
      <c r="W30" s="2" t="s">
        <v>19</v>
      </c>
      <c r="X30" s="2" t="s">
        <v>20</v>
      </c>
      <c r="Y30" s="12" t="s">
        <v>17</v>
      </c>
      <c r="Z30" s="12" t="s">
        <v>18</v>
      </c>
      <c r="AA30" s="2" t="s">
        <v>19</v>
      </c>
      <c r="AB30" s="2" t="s">
        <v>20</v>
      </c>
      <c r="AC30" s="12" t="s">
        <v>17</v>
      </c>
      <c r="AD30" s="12" t="s">
        <v>18</v>
      </c>
      <c r="AE30" s="2" t="s">
        <v>19</v>
      </c>
      <c r="AF30" s="2" t="s">
        <v>20</v>
      </c>
      <c r="AG30" s="12" t="s">
        <v>17</v>
      </c>
      <c r="AH30" s="12" t="s">
        <v>18</v>
      </c>
      <c r="AI30" s="2" t="s">
        <v>19</v>
      </c>
      <c r="AJ30" s="2" t="s">
        <v>20</v>
      </c>
      <c r="AK30" s="182"/>
      <c r="AL30" s="184"/>
      <c r="AM30" s="61"/>
    </row>
    <row r="31" spans="1:44" s="53" customFormat="1" ht="15.75">
      <c r="A31" s="100" t="s">
        <v>95</v>
      </c>
      <c r="B31" s="107">
        <v>1.0416666666666667E-3</v>
      </c>
      <c r="C31" s="13">
        <v>0</v>
      </c>
      <c r="D31" s="13">
        <f t="shared" ref="D31:D36" si="23">B31+C31</f>
        <v>1.0416666666666667E-3</v>
      </c>
      <c r="E31" s="1">
        <v>2</v>
      </c>
      <c r="F31" s="105">
        <v>1.0480324074074075E-3</v>
      </c>
      <c r="G31" s="13">
        <v>0</v>
      </c>
      <c r="H31" s="105">
        <f>F31+G31</f>
        <v>1.0480324074074075E-3</v>
      </c>
      <c r="I31" s="1">
        <v>3</v>
      </c>
      <c r="J31" s="111">
        <v>0.47986111111111113</v>
      </c>
      <c r="K31" s="111">
        <v>0.48472222222222222</v>
      </c>
      <c r="L31" s="111">
        <f>K31-J31</f>
        <v>4.8611111111110938E-3</v>
      </c>
      <c r="M31" s="13">
        <v>3.1249999999999997E-3</v>
      </c>
      <c r="N31" s="13">
        <f t="shared" ref="N31:N36" si="24">M31+L31</f>
        <v>7.9861111111110931E-3</v>
      </c>
      <c r="O31" s="1">
        <v>4</v>
      </c>
      <c r="P31" s="111">
        <v>0.4861111111111111</v>
      </c>
      <c r="Q31" s="111">
        <v>0.49444444444444446</v>
      </c>
      <c r="R31" s="13">
        <f>Q31-P31</f>
        <v>8.3333333333333592E-3</v>
      </c>
      <c r="S31" s="14">
        <v>0</v>
      </c>
      <c r="T31" s="1">
        <v>3</v>
      </c>
      <c r="U31" s="107">
        <v>2.4074074074074076E-3</v>
      </c>
      <c r="V31" s="13">
        <v>0</v>
      </c>
      <c r="W31" s="13">
        <f>U31+V31</f>
        <v>2.4074074074074076E-3</v>
      </c>
      <c r="X31" s="1">
        <v>5</v>
      </c>
      <c r="Y31" s="105">
        <v>3.5606481481481483E-3</v>
      </c>
      <c r="Z31" s="13">
        <v>2.3148148148148146E-4</v>
      </c>
      <c r="AA31" s="105">
        <f>Y31+Z31</f>
        <v>3.7921296296296297E-3</v>
      </c>
      <c r="AB31" s="110">
        <v>5</v>
      </c>
      <c r="AC31" s="13">
        <v>5.6249999999999989E-3</v>
      </c>
      <c r="AD31" s="13">
        <v>3.5879629629629629E-3</v>
      </c>
      <c r="AE31" s="13">
        <f>AC31+AD31</f>
        <v>9.212962962962961E-3</v>
      </c>
      <c r="AF31" s="1">
        <v>4</v>
      </c>
      <c r="AG31" s="13">
        <v>1.9675925925925928E-3</v>
      </c>
      <c r="AH31" s="13">
        <v>1.0416666666666667E-3</v>
      </c>
      <c r="AI31" s="13">
        <f>AG31+AH31</f>
        <v>3.0092592592592593E-3</v>
      </c>
      <c r="AJ31" s="1">
        <v>2</v>
      </c>
      <c r="AK31" s="20">
        <f>AJ31+AF31+AB31+X31+T31+O31+I31+E31</f>
        <v>28</v>
      </c>
      <c r="AL31" s="59">
        <v>5</v>
      </c>
      <c r="AM31" s="62"/>
    </row>
    <row r="32" spans="1:44" s="53" customFormat="1" ht="31.5">
      <c r="A32" s="100" t="s">
        <v>186</v>
      </c>
      <c r="B32" s="107">
        <v>9.2592592592592585E-4</v>
      </c>
      <c r="C32" s="13">
        <v>0</v>
      </c>
      <c r="D32" s="13">
        <f t="shared" si="23"/>
        <v>9.2592592592592585E-4</v>
      </c>
      <c r="E32" s="16">
        <v>7</v>
      </c>
      <c r="F32" s="105">
        <v>1.0407407407407407E-3</v>
      </c>
      <c r="G32" s="13">
        <v>0</v>
      </c>
      <c r="H32" s="105">
        <f t="shared" ref="H32:H37" si="25">F32+G32</f>
        <v>1.0407407407407407E-3</v>
      </c>
      <c r="I32" s="1">
        <v>6</v>
      </c>
      <c r="J32" s="111">
        <v>0.51250000000000007</v>
      </c>
      <c r="K32" s="111">
        <v>0.51874999999999993</v>
      </c>
      <c r="L32" s="111">
        <f t="shared" ref="L32:L37" si="26">K32-J32</f>
        <v>6.2499999999998668E-3</v>
      </c>
      <c r="M32" s="13">
        <v>2.4305555555555556E-3</v>
      </c>
      <c r="N32" s="13">
        <f t="shared" si="24"/>
        <v>8.6805555555554224E-3</v>
      </c>
      <c r="O32" s="1">
        <v>5</v>
      </c>
      <c r="P32" s="111">
        <v>0.51944444444444449</v>
      </c>
      <c r="Q32" s="111">
        <v>0.53888888888888886</v>
      </c>
      <c r="R32" s="13">
        <f t="shared" ref="R32:R37" si="27">Q32-P32</f>
        <v>1.9444444444444375E-2</v>
      </c>
      <c r="S32" s="14">
        <v>0</v>
      </c>
      <c r="T32" s="1">
        <v>5</v>
      </c>
      <c r="U32" s="13">
        <v>1.4351851851851854E-3</v>
      </c>
      <c r="V32" s="13">
        <v>4.1666666666666699E-2</v>
      </c>
      <c r="W32" s="13">
        <f t="shared" ref="W32:W37" si="28">U32+V32</f>
        <v>4.3101851851851884E-2</v>
      </c>
      <c r="X32" s="1">
        <v>6</v>
      </c>
      <c r="Y32" s="105">
        <v>3.1641203703703697E-3</v>
      </c>
      <c r="Z32" s="13">
        <v>6.9444444444444447E-4</v>
      </c>
      <c r="AA32" s="105">
        <f t="shared" ref="AA32:AA37" si="29">Y32+Z32</f>
        <v>3.8585648148148142E-3</v>
      </c>
      <c r="AB32" s="110">
        <v>7</v>
      </c>
      <c r="AC32" s="13">
        <v>4.7106481481481478E-3</v>
      </c>
      <c r="AD32" s="13">
        <v>1.1574074074074073E-3</v>
      </c>
      <c r="AE32" s="13">
        <f t="shared" ref="AE32:AE37" si="30">AC32+AD32</f>
        <v>5.8680555555555552E-3</v>
      </c>
      <c r="AF32" s="1">
        <v>6</v>
      </c>
      <c r="AG32" s="13">
        <v>3.1249999999999997E-3</v>
      </c>
      <c r="AH32" s="13">
        <v>6.9444444444444447E-4</v>
      </c>
      <c r="AI32" s="13">
        <f t="shared" ref="AI32:AI37" si="31">AG32+AH32</f>
        <v>3.8194444444444443E-3</v>
      </c>
      <c r="AJ32" s="1">
        <v>6</v>
      </c>
      <c r="AK32" s="20">
        <f>AJ32+AF32+AB32+X32+T32+O32+I32+E32</f>
        <v>48</v>
      </c>
      <c r="AL32" s="59">
        <v>6</v>
      </c>
      <c r="AM32" s="62"/>
    </row>
    <row r="33" spans="1:39" s="53" customFormat="1" ht="31.5">
      <c r="A33" s="100" t="s">
        <v>181</v>
      </c>
      <c r="B33" s="107">
        <v>9.1435185185185185E-4</v>
      </c>
      <c r="C33" s="13">
        <v>0</v>
      </c>
      <c r="D33" s="13">
        <f t="shared" si="23"/>
        <v>9.1435185185185185E-4</v>
      </c>
      <c r="E33" s="1">
        <v>6</v>
      </c>
      <c r="F33" s="105" t="s">
        <v>180</v>
      </c>
      <c r="G33" s="105" t="s">
        <v>180</v>
      </c>
      <c r="H33" s="105" t="s">
        <v>180</v>
      </c>
      <c r="I33" s="1">
        <v>7</v>
      </c>
      <c r="J33" s="105" t="s">
        <v>180</v>
      </c>
      <c r="K33" s="105" t="s">
        <v>180</v>
      </c>
      <c r="L33" s="105" t="s">
        <v>180</v>
      </c>
      <c r="M33" s="105" t="s">
        <v>180</v>
      </c>
      <c r="N33" s="105" t="s">
        <v>180</v>
      </c>
      <c r="O33" s="1">
        <v>6</v>
      </c>
      <c r="P33" s="105" t="s">
        <v>180</v>
      </c>
      <c r="Q33" s="111">
        <v>0.54375000000000007</v>
      </c>
      <c r="R33" s="105" t="s">
        <v>180</v>
      </c>
      <c r="S33" s="14">
        <v>0</v>
      </c>
      <c r="T33" s="1">
        <v>6</v>
      </c>
      <c r="U33" s="13">
        <v>1.5046296296296294E-3</v>
      </c>
      <c r="V33" s="13">
        <v>8.3333333333333398E-2</v>
      </c>
      <c r="W33" s="13">
        <f t="shared" si="28"/>
        <v>8.4837962962963032E-2</v>
      </c>
      <c r="X33" s="1">
        <v>7</v>
      </c>
      <c r="Y33" s="105">
        <v>1.4322916666666668E-3</v>
      </c>
      <c r="Z33" s="13">
        <v>9.2592592592592585E-4</v>
      </c>
      <c r="AA33" s="105">
        <f t="shared" si="29"/>
        <v>2.3582175925925927E-3</v>
      </c>
      <c r="AB33" s="110">
        <v>6</v>
      </c>
      <c r="AC33" s="13">
        <v>5.2777777777777771E-3</v>
      </c>
      <c r="AD33" s="13">
        <v>8.1018518518518516E-4</v>
      </c>
      <c r="AE33" s="13">
        <f t="shared" si="30"/>
        <v>6.0879629629629626E-3</v>
      </c>
      <c r="AF33" s="1">
        <v>7</v>
      </c>
      <c r="AG33" s="105" t="s">
        <v>180</v>
      </c>
      <c r="AH33" s="105" t="s">
        <v>180</v>
      </c>
      <c r="AI33" s="105" t="s">
        <v>180</v>
      </c>
      <c r="AJ33" s="1">
        <v>7</v>
      </c>
      <c r="AK33" s="20">
        <f>AJ33+AF33+AB33+X33+T33+O33+I33+E33</f>
        <v>52</v>
      </c>
      <c r="AL33" s="59">
        <v>7</v>
      </c>
      <c r="AM33" s="62"/>
    </row>
    <row r="34" spans="1:39" s="53" customFormat="1" ht="30.75" customHeight="1">
      <c r="A34" s="100" t="s">
        <v>96</v>
      </c>
      <c r="B34" s="107">
        <v>1.2268518518518518E-3</v>
      </c>
      <c r="C34" s="13">
        <v>0</v>
      </c>
      <c r="D34" s="13">
        <f t="shared" si="23"/>
        <v>1.2268518518518518E-3</v>
      </c>
      <c r="E34" s="1">
        <v>4</v>
      </c>
      <c r="F34" s="105">
        <v>9.2743055555555547E-4</v>
      </c>
      <c r="G34" s="13">
        <v>0</v>
      </c>
      <c r="H34" s="105">
        <f t="shared" si="25"/>
        <v>9.2743055555555547E-4</v>
      </c>
      <c r="I34" s="1">
        <v>2</v>
      </c>
      <c r="J34" s="111">
        <v>0.53194444444444444</v>
      </c>
      <c r="K34" s="111">
        <v>0.53541666666666665</v>
      </c>
      <c r="L34" s="111">
        <f t="shared" si="26"/>
        <v>3.4722222222222099E-3</v>
      </c>
      <c r="M34" s="13">
        <v>3.1249999999999997E-3</v>
      </c>
      <c r="N34" s="13">
        <f t="shared" si="24"/>
        <v>6.5972222222222092E-3</v>
      </c>
      <c r="O34" s="1">
        <v>3</v>
      </c>
      <c r="P34" s="111">
        <v>0.53749999999999998</v>
      </c>
      <c r="Q34" s="111">
        <v>0.54513888888888895</v>
      </c>
      <c r="R34" s="13">
        <f t="shared" si="27"/>
        <v>7.6388888888889728E-3</v>
      </c>
      <c r="S34" s="14">
        <v>2</v>
      </c>
      <c r="T34" s="1">
        <v>2</v>
      </c>
      <c r="U34" s="13">
        <v>1.4583333333333334E-3</v>
      </c>
      <c r="V34" s="13">
        <v>0.125</v>
      </c>
      <c r="W34" s="13">
        <f t="shared" si="28"/>
        <v>0.12645833333333334</v>
      </c>
      <c r="X34" s="1">
        <v>1</v>
      </c>
      <c r="Y34" s="105">
        <v>1.7928240740740741E-3</v>
      </c>
      <c r="Z34" s="13">
        <v>9.2592592592592585E-4</v>
      </c>
      <c r="AA34" s="105">
        <f t="shared" si="29"/>
        <v>2.7187499999999998E-3</v>
      </c>
      <c r="AB34" s="110">
        <v>4</v>
      </c>
      <c r="AC34" s="13">
        <v>7.743055555555556E-3</v>
      </c>
      <c r="AD34" s="13">
        <v>1.3888888888888889E-3</v>
      </c>
      <c r="AE34" s="13">
        <f t="shared" si="30"/>
        <v>9.1319444444444443E-3</v>
      </c>
      <c r="AF34" s="1">
        <v>3</v>
      </c>
      <c r="AG34" s="13">
        <v>3.2523148148148151E-3</v>
      </c>
      <c r="AH34" s="13">
        <v>1.0416666666666667E-3</v>
      </c>
      <c r="AI34" s="13">
        <f t="shared" si="31"/>
        <v>4.293981481481482E-3</v>
      </c>
      <c r="AJ34" s="1">
        <v>4</v>
      </c>
      <c r="AK34" s="20">
        <f t="shared" ref="AK34:AK37" si="32">AJ34+AF34+AB34+X34+T34+O34+I34+E34</f>
        <v>23</v>
      </c>
      <c r="AL34" s="59" t="s">
        <v>189</v>
      </c>
      <c r="AM34" s="62"/>
    </row>
    <row r="35" spans="1:39" s="53" customFormat="1" ht="15.75">
      <c r="A35" s="100" t="s">
        <v>94</v>
      </c>
      <c r="B35" s="107">
        <v>1.0069444444444444E-3</v>
      </c>
      <c r="C35" s="13">
        <v>0</v>
      </c>
      <c r="D35" s="13">
        <f t="shared" si="23"/>
        <v>1.0069444444444444E-3</v>
      </c>
      <c r="E35" s="16">
        <v>1</v>
      </c>
      <c r="F35" s="105">
        <v>1.5972222222222221E-3</v>
      </c>
      <c r="G35" s="13">
        <v>0</v>
      </c>
      <c r="H35" s="105">
        <f t="shared" si="25"/>
        <v>1.5972222222222221E-3</v>
      </c>
      <c r="I35" s="1">
        <v>5</v>
      </c>
      <c r="J35" s="111">
        <v>0.50972222222222219</v>
      </c>
      <c r="K35" s="111">
        <v>0.5131944444444444</v>
      </c>
      <c r="L35" s="111">
        <f t="shared" si="26"/>
        <v>3.4722222222222099E-3</v>
      </c>
      <c r="M35" s="13">
        <v>2.7777777777777779E-3</v>
      </c>
      <c r="N35" s="13">
        <f t="shared" si="24"/>
        <v>6.2499999999999882E-3</v>
      </c>
      <c r="O35" s="1">
        <v>2</v>
      </c>
      <c r="P35" s="111">
        <v>0.51527777777777783</v>
      </c>
      <c r="Q35" s="111">
        <v>0.53680555555555554</v>
      </c>
      <c r="R35" s="13">
        <f t="shared" si="27"/>
        <v>2.1527777777777701E-2</v>
      </c>
      <c r="S35" s="14">
        <v>0</v>
      </c>
      <c r="T35" s="1">
        <v>4</v>
      </c>
      <c r="U35" s="13">
        <v>2.0949074074074073E-3</v>
      </c>
      <c r="V35" s="13">
        <v>0.16666666666666699</v>
      </c>
      <c r="W35" s="13">
        <f t="shared" si="28"/>
        <v>0.16876157407407441</v>
      </c>
      <c r="X35" s="1">
        <v>4</v>
      </c>
      <c r="Y35" s="105">
        <v>1.4452546296296297E-3</v>
      </c>
      <c r="Z35" s="13">
        <v>0</v>
      </c>
      <c r="AA35" s="105">
        <f t="shared" si="29"/>
        <v>1.4452546296296297E-3</v>
      </c>
      <c r="AB35" s="110">
        <v>3</v>
      </c>
      <c r="AC35" s="13">
        <v>3.9004629629629632E-3</v>
      </c>
      <c r="AD35" s="13">
        <v>1.0416666666666667E-3</v>
      </c>
      <c r="AE35" s="13">
        <f t="shared" si="30"/>
        <v>4.9421296296296297E-3</v>
      </c>
      <c r="AF35" s="1">
        <v>2</v>
      </c>
      <c r="AG35" s="13">
        <v>1.6435185185185183E-3</v>
      </c>
      <c r="AH35" s="13">
        <v>1.0416666666666667E-3</v>
      </c>
      <c r="AI35" s="13">
        <f t="shared" si="31"/>
        <v>2.685185185185185E-3</v>
      </c>
      <c r="AJ35" s="1">
        <v>1</v>
      </c>
      <c r="AK35" s="20">
        <f t="shared" si="32"/>
        <v>22</v>
      </c>
      <c r="AL35" s="1" t="s">
        <v>188</v>
      </c>
    </row>
    <row r="36" spans="1:39" s="53" customFormat="1" ht="31.5">
      <c r="A36" s="100" t="s">
        <v>82</v>
      </c>
      <c r="B36" s="107">
        <v>1.0879629629629629E-3</v>
      </c>
      <c r="C36" s="13">
        <v>0</v>
      </c>
      <c r="D36" s="13">
        <f t="shared" si="23"/>
        <v>1.0879629629629629E-3</v>
      </c>
      <c r="E36" s="1">
        <v>3</v>
      </c>
      <c r="F36" s="105">
        <v>8.7048611111111105E-4</v>
      </c>
      <c r="G36" s="13">
        <v>0</v>
      </c>
      <c r="H36" s="105">
        <f t="shared" si="25"/>
        <v>8.7048611111111105E-4</v>
      </c>
      <c r="I36" s="106">
        <v>1</v>
      </c>
      <c r="J36" s="111">
        <v>0.52916666666666667</v>
      </c>
      <c r="K36" s="111">
        <v>0.53333333333333333</v>
      </c>
      <c r="L36" s="111">
        <f t="shared" si="26"/>
        <v>4.1666666666666519E-3</v>
      </c>
      <c r="M36" s="13">
        <v>1.0416666666666667E-3</v>
      </c>
      <c r="N36" s="13">
        <f t="shared" si="24"/>
        <v>5.2083333333333183E-3</v>
      </c>
      <c r="O36" s="1">
        <v>1</v>
      </c>
      <c r="P36" s="111">
        <v>0.53611111111111109</v>
      </c>
      <c r="Q36" s="111">
        <v>0.54236111111111118</v>
      </c>
      <c r="R36" s="13">
        <f t="shared" si="27"/>
        <v>6.2500000000000888E-3</v>
      </c>
      <c r="S36" s="14">
        <v>2</v>
      </c>
      <c r="T36" s="1">
        <v>1</v>
      </c>
      <c r="U36" s="13">
        <v>1.3773148148148147E-3</v>
      </c>
      <c r="V36" s="13">
        <v>6.9444444444444447E-4</v>
      </c>
      <c r="W36" s="13">
        <f t="shared" si="28"/>
        <v>2.0717592592592593E-3</v>
      </c>
      <c r="X36" s="1">
        <v>3</v>
      </c>
      <c r="Y36" s="105">
        <v>5.2326388888888898E-4</v>
      </c>
      <c r="Z36" s="13">
        <v>0</v>
      </c>
      <c r="AA36" s="105">
        <f t="shared" si="29"/>
        <v>5.2326388888888898E-4</v>
      </c>
      <c r="AB36" s="110">
        <v>2</v>
      </c>
      <c r="AC36" s="13">
        <v>2.7546296296296294E-3</v>
      </c>
      <c r="AD36" s="13">
        <v>6.9444444444444447E-4</v>
      </c>
      <c r="AE36" s="13">
        <f t="shared" si="30"/>
        <v>3.449074074074074E-3</v>
      </c>
      <c r="AF36" s="1">
        <v>1</v>
      </c>
      <c r="AG36" s="13">
        <v>4.108796296296297E-3</v>
      </c>
      <c r="AH36" s="13">
        <v>1.0416666666666667E-3</v>
      </c>
      <c r="AI36" s="13">
        <f t="shared" si="31"/>
        <v>5.1504629629629635E-3</v>
      </c>
      <c r="AJ36" s="1">
        <v>5</v>
      </c>
      <c r="AK36" s="20">
        <f t="shared" si="32"/>
        <v>17</v>
      </c>
      <c r="AL36" s="1" t="s">
        <v>187</v>
      </c>
    </row>
    <row r="37" spans="1:39" s="53" customFormat="1" ht="15.75">
      <c r="A37" s="100" t="s">
        <v>77</v>
      </c>
      <c r="B37" s="107">
        <v>1.2384259259259258E-3</v>
      </c>
      <c r="C37" s="13">
        <v>0</v>
      </c>
      <c r="D37" s="13">
        <f>B37+C37</f>
        <v>1.2384259259259258E-3</v>
      </c>
      <c r="E37" s="19">
        <v>5</v>
      </c>
      <c r="F37" s="105">
        <v>1.1394675925925927E-3</v>
      </c>
      <c r="G37" s="13">
        <v>0</v>
      </c>
      <c r="H37" s="105">
        <f t="shared" si="25"/>
        <v>1.1394675925925927E-3</v>
      </c>
      <c r="I37" s="1">
        <v>4</v>
      </c>
      <c r="J37" s="111">
        <v>0.5229166666666667</v>
      </c>
      <c r="K37" s="111">
        <v>0.52708333333333335</v>
      </c>
      <c r="L37" s="111">
        <f t="shared" si="26"/>
        <v>4.1666666666666519E-3</v>
      </c>
      <c r="M37" s="13">
        <v>2.0833333333333333E-3</v>
      </c>
      <c r="N37" s="13">
        <f>M37+L37</f>
        <v>6.2499999999999847E-3</v>
      </c>
      <c r="O37" s="1">
        <v>2</v>
      </c>
      <c r="P37" s="111">
        <v>0.52916666666666667</v>
      </c>
      <c r="Q37" s="111">
        <v>0.53680555555555554</v>
      </c>
      <c r="R37" s="13">
        <f t="shared" si="27"/>
        <v>7.6388888888888618E-3</v>
      </c>
      <c r="S37" s="14">
        <v>2</v>
      </c>
      <c r="T37" s="1">
        <v>2</v>
      </c>
      <c r="U37" s="108">
        <v>1.712962962962963E-3</v>
      </c>
      <c r="V37" s="13">
        <v>0.16666666666666699</v>
      </c>
      <c r="W37" s="13">
        <f t="shared" si="28"/>
        <v>0.16837962962962996</v>
      </c>
      <c r="X37" s="1">
        <v>2</v>
      </c>
      <c r="Y37" s="105">
        <v>5.164351851851851E-4</v>
      </c>
      <c r="Z37" s="13">
        <v>0</v>
      </c>
      <c r="AA37" s="114">
        <f t="shared" si="29"/>
        <v>5.164351851851851E-4</v>
      </c>
      <c r="AB37" s="19">
        <v>1</v>
      </c>
      <c r="AC37" s="13">
        <v>5.8680555555555543E-3</v>
      </c>
      <c r="AD37" s="13">
        <v>4.1666666666666666E-3</v>
      </c>
      <c r="AE37" s="13">
        <f t="shared" si="30"/>
        <v>1.0034722222222221E-2</v>
      </c>
      <c r="AF37" s="1">
        <v>5</v>
      </c>
      <c r="AG37" s="13">
        <v>2.7314814814814819E-3</v>
      </c>
      <c r="AH37" s="13">
        <v>6.9444444444444447E-4</v>
      </c>
      <c r="AI37" s="13">
        <f t="shared" si="31"/>
        <v>3.4259259259259264E-3</v>
      </c>
      <c r="AJ37" s="1">
        <v>3</v>
      </c>
      <c r="AK37" s="20">
        <f t="shared" si="32"/>
        <v>24</v>
      </c>
      <c r="AL37" s="1">
        <v>4</v>
      </c>
    </row>
    <row r="38" spans="1:39" ht="15.75">
      <c r="AA38" s="109"/>
    </row>
    <row r="39" spans="1:39" ht="30">
      <c r="A39" s="9"/>
      <c r="B39" s="9"/>
      <c r="D39" s="57" t="s">
        <v>97</v>
      </c>
      <c r="G39" s="11"/>
      <c r="H39" s="11"/>
      <c r="I39" s="11"/>
      <c r="J39" s="11"/>
    </row>
    <row r="41" spans="1:39" ht="15.75" customHeight="1">
      <c r="A41" s="186" t="s">
        <v>1</v>
      </c>
      <c r="B41" s="178" t="s">
        <v>14</v>
      </c>
      <c r="C41" s="179"/>
      <c r="D41" s="179"/>
      <c r="E41" s="180"/>
      <c r="F41" s="178" t="s">
        <v>26</v>
      </c>
      <c r="G41" s="179"/>
      <c r="H41" s="179"/>
      <c r="I41" s="180"/>
      <c r="J41" s="179" t="s">
        <v>83</v>
      </c>
      <c r="K41" s="179"/>
      <c r="L41" s="179"/>
      <c r="M41" s="179"/>
      <c r="N41" s="179"/>
      <c r="O41" s="180"/>
      <c r="P41" s="178" t="s">
        <v>185</v>
      </c>
      <c r="Q41" s="179"/>
      <c r="R41" s="179"/>
      <c r="S41" s="179"/>
      <c r="T41" s="180"/>
      <c r="U41" s="178" t="s">
        <v>98</v>
      </c>
      <c r="V41" s="179"/>
      <c r="W41" s="179"/>
      <c r="X41" s="180"/>
      <c r="Y41" s="178" t="s">
        <v>37</v>
      </c>
      <c r="Z41" s="179"/>
      <c r="AA41" s="179"/>
      <c r="AB41" s="180"/>
      <c r="AC41" s="178" t="s">
        <v>27</v>
      </c>
      <c r="AD41" s="179"/>
      <c r="AE41" s="179"/>
      <c r="AF41" s="180"/>
      <c r="AG41" s="178" t="s">
        <v>92</v>
      </c>
      <c r="AH41" s="179"/>
      <c r="AI41" s="179"/>
      <c r="AJ41" s="180"/>
      <c r="AK41" s="181" t="s">
        <v>15</v>
      </c>
      <c r="AL41" s="183" t="s">
        <v>16</v>
      </c>
      <c r="AM41" s="60"/>
    </row>
    <row r="42" spans="1:39" ht="31.5">
      <c r="A42" s="186"/>
      <c r="B42" s="12" t="s">
        <v>17</v>
      </c>
      <c r="C42" s="12" t="s">
        <v>18</v>
      </c>
      <c r="D42" s="2" t="s">
        <v>19</v>
      </c>
      <c r="E42" s="2" t="s">
        <v>20</v>
      </c>
      <c r="F42" s="12" t="s">
        <v>17</v>
      </c>
      <c r="G42" s="12" t="s">
        <v>18</v>
      </c>
      <c r="H42" s="2" t="s">
        <v>19</v>
      </c>
      <c r="I42" s="2" t="s">
        <v>20</v>
      </c>
      <c r="J42" s="2" t="s">
        <v>84</v>
      </c>
      <c r="K42" s="12" t="s">
        <v>85</v>
      </c>
      <c r="L42" s="12" t="s">
        <v>86</v>
      </c>
      <c r="M42" s="2" t="s">
        <v>87</v>
      </c>
      <c r="N42" s="2" t="s">
        <v>19</v>
      </c>
      <c r="O42" s="2" t="s">
        <v>20</v>
      </c>
      <c r="P42" s="2" t="s">
        <v>84</v>
      </c>
      <c r="Q42" s="3" t="s">
        <v>85</v>
      </c>
      <c r="R42" s="3" t="s">
        <v>86</v>
      </c>
      <c r="S42" s="58" t="s">
        <v>21</v>
      </c>
      <c r="T42" s="2" t="s">
        <v>20</v>
      </c>
      <c r="U42" s="12" t="s">
        <v>17</v>
      </c>
      <c r="V42" s="12" t="s">
        <v>18</v>
      </c>
      <c r="W42" s="2" t="s">
        <v>19</v>
      </c>
      <c r="X42" s="2" t="s">
        <v>20</v>
      </c>
      <c r="Y42" s="12" t="s">
        <v>17</v>
      </c>
      <c r="Z42" s="12" t="s">
        <v>18</v>
      </c>
      <c r="AA42" s="2" t="s">
        <v>19</v>
      </c>
      <c r="AB42" s="2" t="s">
        <v>20</v>
      </c>
      <c r="AC42" s="12" t="s">
        <v>17</v>
      </c>
      <c r="AD42" s="12" t="s">
        <v>18</v>
      </c>
      <c r="AE42" s="2" t="s">
        <v>19</v>
      </c>
      <c r="AF42" s="2" t="s">
        <v>20</v>
      </c>
      <c r="AG42" s="12" t="s">
        <v>17</v>
      </c>
      <c r="AH42" s="12" t="s">
        <v>18</v>
      </c>
      <c r="AI42" s="2" t="s">
        <v>19</v>
      </c>
      <c r="AJ42" s="2" t="s">
        <v>20</v>
      </c>
      <c r="AK42" s="182"/>
      <c r="AL42" s="184"/>
      <c r="AM42" s="61"/>
    </row>
    <row r="43" spans="1:39" s="53" customFormat="1" ht="31.5">
      <c r="A43" s="100" t="s">
        <v>82</v>
      </c>
      <c r="B43" s="107">
        <v>1.6782407407407406E-3</v>
      </c>
      <c r="C43" s="13">
        <v>0</v>
      </c>
      <c r="D43" s="13">
        <f>B43+C43</f>
        <v>1.6782407407407406E-3</v>
      </c>
      <c r="E43" s="1">
        <v>3</v>
      </c>
      <c r="F43" s="107">
        <v>3.0092592592592588E-3</v>
      </c>
      <c r="G43" s="13">
        <v>0</v>
      </c>
      <c r="H43" s="13">
        <f t="shared" ref="H43:H44" si="33">F43+G43</f>
        <v>3.0092592592592588E-3</v>
      </c>
      <c r="I43" s="1">
        <v>3</v>
      </c>
      <c r="J43" s="111">
        <v>0.57222222222222219</v>
      </c>
      <c r="K43" s="111">
        <v>0.5756944444444444</v>
      </c>
      <c r="L43" s="111">
        <f>K43-J43</f>
        <v>3.4722222222222099E-3</v>
      </c>
      <c r="M43" s="13">
        <v>1.3888888888888889E-3</v>
      </c>
      <c r="N43" s="13">
        <f t="shared" ref="N43:N44" si="34">M43+L43</f>
        <v>4.861111111111099E-3</v>
      </c>
      <c r="O43" s="1">
        <v>1</v>
      </c>
      <c r="P43" s="111">
        <v>0.54165509259259259</v>
      </c>
      <c r="Q43" s="111">
        <v>0.56254629629629627</v>
      </c>
      <c r="R43" s="111">
        <f>Q43-P43</f>
        <v>2.0891203703703676E-2</v>
      </c>
      <c r="S43" s="14">
        <v>5</v>
      </c>
      <c r="T43" s="1">
        <v>1</v>
      </c>
      <c r="U43" s="105">
        <v>7.69675925925926E-3</v>
      </c>
      <c r="V43" s="13">
        <v>1.8518518518518517E-3</v>
      </c>
      <c r="W43" s="105">
        <f>U43+V43</f>
        <v>9.5486111111111119E-3</v>
      </c>
      <c r="X43" s="1">
        <v>1</v>
      </c>
      <c r="Y43" s="105">
        <v>6.4278935185185194E-3</v>
      </c>
      <c r="Z43" s="13">
        <v>0</v>
      </c>
      <c r="AA43" s="13">
        <f>Y43+Z43</f>
        <v>6.4278935185185194E-3</v>
      </c>
      <c r="AB43" s="1">
        <v>3</v>
      </c>
      <c r="AC43" s="13">
        <v>4.3518518518518515E-3</v>
      </c>
      <c r="AD43" s="13">
        <v>3.4722222222222224E-4</v>
      </c>
      <c r="AE43" s="13">
        <f>AC43+AD43</f>
        <v>4.6990740740740734E-3</v>
      </c>
      <c r="AF43" s="1">
        <v>1</v>
      </c>
      <c r="AG43" s="13">
        <v>4.3055555555555555E-3</v>
      </c>
      <c r="AH43" s="13">
        <v>1.0416666666666667E-3</v>
      </c>
      <c r="AI43" s="13">
        <f>AG43+AH43</f>
        <v>5.347222222222222E-3</v>
      </c>
      <c r="AJ43" s="1">
        <v>2</v>
      </c>
      <c r="AK43" s="20">
        <f>AJ43+AF43+AB43+X43+T43+O43+I43+E43</f>
        <v>15</v>
      </c>
      <c r="AL43" s="59" t="s">
        <v>188</v>
      </c>
      <c r="AM43" s="62"/>
    </row>
    <row r="44" spans="1:39" s="53" customFormat="1" ht="15.75">
      <c r="A44" s="100" t="s">
        <v>81</v>
      </c>
      <c r="B44" s="107">
        <v>1.3657407407407409E-3</v>
      </c>
      <c r="C44" s="13">
        <v>4.1666666666666699E-2</v>
      </c>
      <c r="D44" s="13">
        <f t="shared" ref="D44:D45" si="35">B44+C44</f>
        <v>4.3032407407407443E-2</v>
      </c>
      <c r="E44" s="16">
        <v>2</v>
      </c>
      <c r="F44" s="107">
        <v>2.7777777777777779E-3</v>
      </c>
      <c r="G44" s="13">
        <v>4.1666666666666699E-2</v>
      </c>
      <c r="H44" s="13">
        <f t="shared" si="33"/>
        <v>4.4444444444444474E-2</v>
      </c>
      <c r="I44" s="16">
        <v>2</v>
      </c>
      <c r="J44" s="111">
        <v>0.54305555555555551</v>
      </c>
      <c r="K44" s="111">
        <v>0.54861111111111105</v>
      </c>
      <c r="L44" s="111">
        <f t="shared" ref="L44:L45" si="36">K44-J44</f>
        <v>5.5555555555555358E-3</v>
      </c>
      <c r="M44" s="13">
        <v>1.3888888888888889E-3</v>
      </c>
      <c r="N44" s="13">
        <f t="shared" si="34"/>
        <v>6.944444444444425E-3</v>
      </c>
      <c r="O44" s="16">
        <v>3</v>
      </c>
      <c r="P44" s="111">
        <v>0.55763888888888891</v>
      </c>
      <c r="Q44" s="111">
        <v>0.58432870370370371</v>
      </c>
      <c r="R44" s="111">
        <f t="shared" ref="R44:R45" si="37">Q44-P44</f>
        <v>2.6689814814814805E-2</v>
      </c>
      <c r="S44" s="17">
        <v>5</v>
      </c>
      <c r="T44" s="1">
        <v>3</v>
      </c>
      <c r="U44" s="105">
        <v>1.1105671296296296E-2</v>
      </c>
      <c r="V44" s="13">
        <v>2.0833333333333333E-3</v>
      </c>
      <c r="W44" s="105">
        <f t="shared" ref="W44:W45" si="38">U44+V44</f>
        <v>1.3189004629629629E-2</v>
      </c>
      <c r="X44" s="20">
        <v>3</v>
      </c>
      <c r="Y44" s="105">
        <v>4.9840277777777773E-3</v>
      </c>
      <c r="Z44" s="13">
        <v>0</v>
      </c>
      <c r="AA44" s="13">
        <f t="shared" ref="AA44:AA45" si="39">Y44+Z44</f>
        <v>4.9840277777777773E-3</v>
      </c>
      <c r="AB44" s="1">
        <v>1</v>
      </c>
      <c r="AC44" s="13">
        <v>4.0162037037037033E-3</v>
      </c>
      <c r="AD44" s="13">
        <v>9.2592592592592585E-4</v>
      </c>
      <c r="AE44" s="13">
        <f t="shared" ref="AE44:AE45" si="40">AC44+AD44</f>
        <v>4.9421296296296288E-3</v>
      </c>
      <c r="AF44" s="1">
        <v>2</v>
      </c>
      <c r="AG44" s="13">
        <v>6.7708333333333336E-3</v>
      </c>
      <c r="AH44" s="13">
        <v>1.0416666666666667E-3</v>
      </c>
      <c r="AI44" s="13">
        <f t="shared" ref="AI44:AI45" si="41">AG44+AH44</f>
        <v>7.8125E-3</v>
      </c>
      <c r="AJ44" s="1">
        <v>3</v>
      </c>
      <c r="AK44" s="20">
        <f>AJ44+AF44+AB44+X44+T44+O44+I44+E44</f>
        <v>19</v>
      </c>
      <c r="AL44" s="59" t="s">
        <v>189</v>
      </c>
      <c r="AM44" s="62"/>
    </row>
    <row r="45" spans="1:39" s="53" customFormat="1" ht="15.75">
      <c r="A45" s="100" t="s">
        <v>103</v>
      </c>
      <c r="B45" s="107">
        <v>1.2268518518518518E-3</v>
      </c>
      <c r="C45" s="13">
        <v>8.3333333333333398E-2</v>
      </c>
      <c r="D45" s="13">
        <f t="shared" si="35"/>
        <v>8.4560185185185252E-2</v>
      </c>
      <c r="E45" s="1">
        <v>1</v>
      </c>
      <c r="F45" s="107">
        <v>2.3611111111111111E-3</v>
      </c>
      <c r="G45" s="13">
        <v>8.3333333333333398E-2</v>
      </c>
      <c r="H45" s="13">
        <f>F45+G45</f>
        <v>8.5694444444444504E-2</v>
      </c>
      <c r="I45" s="1">
        <v>1</v>
      </c>
      <c r="J45" s="111">
        <v>0.55763888888888891</v>
      </c>
      <c r="K45" s="111">
        <v>0.56180555555555556</v>
      </c>
      <c r="L45" s="111">
        <f t="shared" si="36"/>
        <v>4.1666666666666519E-3</v>
      </c>
      <c r="M45" s="13">
        <v>1.736111111111111E-3</v>
      </c>
      <c r="N45" s="13">
        <f>M45+L45</f>
        <v>5.9027777777777629E-3</v>
      </c>
      <c r="O45" s="1">
        <v>2</v>
      </c>
      <c r="P45" s="111">
        <v>0.56857638888888895</v>
      </c>
      <c r="Q45" s="111">
        <v>0.59262731481481479</v>
      </c>
      <c r="R45" s="111">
        <f t="shared" si="37"/>
        <v>2.4050925925925837E-2</v>
      </c>
      <c r="S45" s="14">
        <v>5</v>
      </c>
      <c r="T45" s="1">
        <v>2</v>
      </c>
      <c r="U45" s="105">
        <v>8.0747685185185176E-3</v>
      </c>
      <c r="V45" s="13">
        <v>1.8518518518518517E-3</v>
      </c>
      <c r="W45" s="105">
        <f t="shared" si="38"/>
        <v>9.9266203703703686E-3</v>
      </c>
      <c r="X45" s="20">
        <v>2</v>
      </c>
      <c r="Y45" s="105">
        <v>5.4057870370370379E-3</v>
      </c>
      <c r="Z45" s="13">
        <v>0</v>
      </c>
      <c r="AA45" s="13">
        <f t="shared" si="39"/>
        <v>5.4057870370370379E-3</v>
      </c>
      <c r="AB45" s="1">
        <v>2</v>
      </c>
      <c r="AC45" s="13">
        <v>5.2546296296296299E-3</v>
      </c>
      <c r="AD45" s="13">
        <v>9.2592592592592585E-4</v>
      </c>
      <c r="AE45" s="13">
        <f t="shared" si="40"/>
        <v>6.1805555555555555E-3</v>
      </c>
      <c r="AF45" s="1">
        <v>3</v>
      </c>
      <c r="AG45" s="13">
        <v>2.8703703703703708E-3</v>
      </c>
      <c r="AH45" s="13">
        <v>1.3888888888888889E-3</v>
      </c>
      <c r="AI45" s="13">
        <f t="shared" si="41"/>
        <v>4.2592592592592595E-3</v>
      </c>
      <c r="AJ45" s="1">
        <v>1</v>
      </c>
      <c r="AK45" s="20">
        <f>AJ45+AF45+AB45+X45+T45+O45+I45+E45</f>
        <v>14</v>
      </c>
      <c r="AL45" s="59" t="s">
        <v>187</v>
      </c>
      <c r="AM45" s="62"/>
    </row>
    <row r="49" spans="1:39" ht="30">
      <c r="A49" s="9"/>
      <c r="B49" s="9"/>
      <c r="D49" s="57" t="s">
        <v>99</v>
      </c>
      <c r="F49" s="11"/>
      <c r="G49" s="11"/>
      <c r="H49" s="11"/>
    </row>
    <row r="51" spans="1:39" s="53" customFormat="1" ht="15.75" customHeight="1">
      <c r="A51" s="186" t="s">
        <v>1</v>
      </c>
      <c r="B51" s="178" t="s">
        <v>14</v>
      </c>
      <c r="C51" s="179"/>
      <c r="D51" s="179"/>
      <c r="E51" s="180"/>
      <c r="F51" s="178" t="s">
        <v>26</v>
      </c>
      <c r="G51" s="179"/>
      <c r="H51" s="179"/>
      <c r="I51" s="180"/>
      <c r="J51" s="179" t="s">
        <v>83</v>
      </c>
      <c r="K51" s="179"/>
      <c r="L51" s="179"/>
      <c r="M51" s="179"/>
      <c r="N51" s="179"/>
      <c r="O51" s="180"/>
      <c r="P51" s="178" t="s">
        <v>185</v>
      </c>
      <c r="Q51" s="179"/>
      <c r="R51" s="179"/>
      <c r="S51" s="179"/>
      <c r="T51" s="180"/>
      <c r="U51" s="178" t="s">
        <v>98</v>
      </c>
      <c r="V51" s="179"/>
      <c r="W51" s="179"/>
      <c r="X51" s="180"/>
      <c r="Y51" s="178" t="s">
        <v>37</v>
      </c>
      <c r="Z51" s="179"/>
      <c r="AA51" s="179"/>
      <c r="AB51" s="180"/>
      <c r="AC51" s="178" t="s">
        <v>27</v>
      </c>
      <c r="AD51" s="179"/>
      <c r="AE51" s="179"/>
      <c r="AF51" s="180"/>
      <c r="AG51" s="178" t="s">
        <v>92</v>
      </c>
      <c r="AH51" s="179"/>
      <c r="AI51" s="179"/>
      <c r="AJ51" s="180"/>
      <c r="AK51" s="181" t="s">
        <v>15</v>
      </c>
      <c r="AL51" s="183" t="s">
        <v>16</v>
      </c>
      <c r="AM51" s="60"/>
    </row>
    <row r="52" spans="1:39" s="53" customFormat="1" ht="31.5">
      <c r="A52" s="187"/>
      <c r="B52" s="12" t="s">
        <v>17</v>
      </c>
      <c r="C52" s="12" t="s">
        <v>18</v>
      </c>
      <c r="D52" s="2" t="s">
        <v>19</v>
      </c>
      <c r="E52" s="2" t="s">
        <v>20</v>
      </c>
      <c r="F52" s="12" t="s">
        <v>17</v>
      </c>
      <c r="G52" s="12" t="s">
        <v>18</v>
      </c>
      <c r="H52" s="2" t="s">
        <v>19</v>
      </c>
      <c r="I52" s="2" t="s">
        <v>20</v>
      </c>
      <c r="J52" s="2" t="s">
        <v>84</v>
      </c>
      <c r="K52" s="12" t="s">
        <v>85</v>
      </c>
      <c r="L52" s="12" t="s">
        <v>86</v>
      </c>
      <c r="M52" s="2" t="s">
        <v>87</v>
      </c>
      <c r="N52" s="2" t="s">
        <v>19</v>
      </c>
      <c r="O52" s="2" t="s">
        <v>20</v>
      </c>
      <c r="P52" s="2" t="s">
        <v>84</v>
      </c>
      <c r="Q52" s="3" t="s">
        <v>85</v>
      </c>
      <c r="R52" s="3" t="s">
        <v>86</v>
      </c>
      <c r="S52" s="58" t="s">
        <v>21</v>
      </c>
      <c r="T52" s="2" t="s">
        <v>20</v>
      </c>
      <c r="U52" s="12" t="s">
        <v>17</v>
      </c>
      <c r="V52" s="12" t="s">
        <v>18</v>
      </c>
      <c r="W52" s="2" t="s">
        <v>19</v>
      </c>
      <c r="X52" s="2" t="s">
        <v>20</v>
      </c>
      <c r="Y52" s="12" t="s">
        <v>17</v>
      </c>
      <c r="Z52" s="12" t="s">
        <v>18</v>
      </c>
      <c r="AA52" s="2" t="s">
        <v>19</v>
      </c>
      <c r="AB52" s="2" t="s">
        <v>20</v>
      </c>
      <c r="AC52" s="12" t="s">
        <v>17</v>
      </c>
      <c r="AD52" s="12" t="s">
        <v>18</v>
      </c>
      <c r="AE52" s="2" t="s">
        <v>19</v>
      </c>
      <c r="AF52" s="2" t="s">
        <v>20</v>
      </c>
      <c r="AG52" s="12" t="s">
        <v>17</v>
      </c>
      <c r="AH52" s="12" t="s">
        <v>18</v>
      </c>
      <c r="AI52" s="2" t="s">
        <v>19</v>
      </c>
      <c r="AJ52" s="2" t="s">
        <v>20</v>
      </c>
      <c r="AK52" s="182"/>
      <c r="AL52" s="184"/>
      <c r="AM52" s="61"/>
    </row>
    <row r="53" spans="1:39" s="53" customFormat="1" ht="15.75">
      <c r="A53" s="100" t="s">
        <v>12</v>
      </c>
      <c r="B53" s="107">
        <v>1.4467592592592594E-3</v>
      </c>
      <c r="C53" s="13">
        <v>0</v>
      </c>
      <c r="D53" s="13">
        <f>B53+C53</f>
        <v>1.4467592592592594E-3</v>
      </c>
      <c r="E53" s="16">
        <v>2</v>
      </c>
      <c r="F53" s="107">
        <v>2.8819444444444444E-3</v>
      </c>
      <c r="G53" s="13">
        <v>4.1666666666666699E-2</v>
      </c>
      <c r="H53" s="13">
        <f>F53+G53</f>
        <v>4.4548611111111143E-2</v>
      </c>
      <c r="I53" s="1">
        <v>2</v>
      </c>
      <c r="J53" s="111">
        <v>0.53472222222222221</v>
      </c>
      <c r="K53" s="111">
        <v>0.53749999999999998</v>
      </c>
      <c r="L53" s="111">
        <f>K53-J53</f>
        <v>2.7777777777777679E-3</v>
      </c>
      <c r="M53" s="13">
        <v>2.4305555555555556E-3</v>
      </c>
      <c r="N53" s="15">
        <f>L53+M53</f>
        <v>5.2083333333333235E-3</v>
      </c>
      <c r="O53" s="1">
        <v>2</v>
      </c>
      <c r="P53" s="111">
        <v>0.54217592592592589</v>
      </c>
      <c r="Q53" s="111">
        <v>0.56187500000000001</v>
      </c>
      <c r="R53" s="111">
        <f>Q53-P53</f>
        <v>1.9699074074074119E-2</v>
      </c>
      <c r="S53" s="17">
        <v>5</v>
      </c>
      <c r="T53" s="1">
        <v>2</v>
      </c>
      <c r="U53" s="105">
        <v>8.8527777777777771E-3</v>
      </c>
      <c r="V53" s="13">
        <v>3.0092592592592588E-3</v>
      </c>
      <c r="W53" s="105">
        <f>U53+V53</f>
        <v>1.1862037037037036E-2</v>
      </c>
      <c r="X53" s="1">
        <v>2</v>
      </c>
      <c r="Y53" s="105">
        <v>6.6074074074074082E-3</v>
      </c>
      <c r="Z53" s="13">
        <v>0</v>
      </c>
      <c r="AA53" s="13">
        <f>Y53+Z53</f>
        <v>6.6074074074074082E-3</v>
      </c>
      <c r="AB53" s="1">
        <v>2</v>
      </c>
      <c r="AC53" s="13">
        <v>3.3680555555555551E-3</v>
      </c>
      <c r="AD53" s="13">
        <v>9.2592592592592585E-4</v>
      </c>
      <c r="AE53" s="13">
        <f>AC53+AD53</f>
        <v>4.2939814814814811E-3</v>
      </c>
      <c r="AF53" s="1">
        <v>1</v>
      </c>
      <c r="AG53" s="13">
        <v>2.3611111111111111E-3</v>
      </c>
      <c r="AH53" s="13">
        <v>6.9444444444444447E-4</v>
      </c>
      <c r="AI53" s="13">
        <f>AG53+AH53</f>
        <v>3.0555555555555557E-3</v>
      </c>
      <c r="AJ53" s="1">
        <v>2</v>
      </c>
      <c r="AK53" s="20">
        <f>AJ53+AF53+AB53+X53+T53+O53+I53+E53</f>
        <v>15</v>
      </c>
      <c r="AL53" s="59" t="s">
        <v>188</v>
      </c>
      <c r="AM53" s="62"/>
    </row>
    <row r="54" spans="1:39" s="53" customFormat="1" ht="15.75">
      <c r="A54" s="100" t="s">
        <v>102</v>
      </c>
      <c r="B54" s="107">
        <v>8.2175925925925917E-4</v>
      </c>
      <c r="C54" s="13">
        <v>4.1666666666666699E-2</v>
      </c>
      <c r="D54" s="13">
        <f>B54+C54</f>
        <v>4.2488425925925957E-2</v>
      </c>
      <c r="E54" s="1">
        <v>1</v>
      </c>
      <c r="F54" s="107">
        <v>2.3726851851851851E-3</v>
      </c>
      <c r="G54" s="13">
        <v>8.3333333333333398E-2</v>
      </c>
      <c r="H54" s="13">
        <f>F54+G54</f>
        <v>8.5706018518518584E-2</v>
      </c>
      <c r="I54" s="16">
        <v>1</v>
      </c>
      <c r="J54" s="111">
        <v>0.5541666666666667</v>
      </c>
      <c r="K54" s="111">
        <v>0.55625000000000002</v>
      </c>
      <c r="L54" s="111">
        <f>K54-J54</f>
        <v>2.0833333333333259E-3</v>
      </c>
      <c r="M54" s="13">
        <v>2.7777777777777779E-3</v>
      </c>
      <c r="N54" s="15">
        <f>L54+M54</f>
        <v>4.8611111111111042E-3</v>
      </c>
      <c r="O54" s="16">
        <v>1</v>
      </c>
      <c r="P54" s="111">
        <v>0.56956018518518514</v>
      </c>
      <c r="Q54" s="111">
        <v>0.58332175925925933</v>
      </c>
      <c r="R54" s="111">
        <f>Q54-P54</f>
        <v>1.376157407407419E-2</v>
      </c>
      <c r="S54" s="14">
        <v>5</v>
      </c>
      <c r="T54" s="1">
        <v>1</v>
      </c>
      <c r="U54" s="105">
        <v>6.7285879629629631E-3</v>
      </c>
      <c r="V54" s="13">
        <v>1.8518518518518517E-3</v>
      </c>
      <c r="W54" s="105">
        <f>U54+V54</f>
        <v>8.580439814814815E-3</v>
      </c>
      <c r="X54" s="20">
        <v>1</v>
      </c>
      <c r="Y54" s="105">
        <v>4.6629629629629634E-3</v>
      </c>
      <c r="Z54" s="13">
        <v>2.3148148148148146E-4</v>
      </c>
      <c r="AA54" s="13">
        <f>Y54+Z54</f>
        <v>4.8944444444444452E-3</v>
      </c>
      <c r="AB54" s="1">
        <v>1</v>
      </c>
      <c r="AC54" s="13">
        <v>3.5648148148148154E-3</v>
      </c>
      <c r="AD54" s="13">
        <v>9.2592592592592585E-4</v>
      </c>
      <c r="AE54" s="13">
        <f>AC54+AD54</f>
        <v>4.4907407407407413E-3</v>
      </c>
      <c r="AF54" s="1">
        <v>2</v>
      </c>
      <c r="AG54" s="13">
        <v>1.1921296296296296E-3</v>
      </c>
      <c r="AH54" s="13">
        <v>3.4722222222222224E-4</v>
      </c>
      <c r="AI54" s="13">
        <f>AG54+AH54</f>
        <v>1.5393518518518519E-3</v>
      </c>
      <c r="AJ54" s="1">
        <v>1</v>
      </c>
      <c r="AK54" s="20">
        <f>AJ54+AF54+AB54+X54+T54+O54+I54+E54</f>
        <v>9</v>
      </c>
      <c r="AL54" s="59" t="s">
        <v>187</v>
      </c>
      <c r="AM54" s="62"/>
    </row>
    <row r="57" spans="1:39" ht="18.75">
      <c r="B57" s="55" t="s">
        <v>23</v>
      </c>
      <c r="C57" s="55"/>
      <c r="D57" s="49"/>
      <c r="E57" s="56" t="s">
        <v>24</v>
      </c>
      <c r="F57" s="56"/>
      <c r="G57" s="36"/>
      <c r="H57" s="36"/>
      <c r="I57" s="36"/>
      <c r="J57" s="36"/>
      <c r="K57" s="36"/>
      <c r="L57" s="36"/>
      <c r="M57" s="36"/>
      <c r="N57" s="36"/>
      <c r="O57" s="54"/>
      <c r="P57" s="36"/>
      <c r="Q57" s="36"/>
    </row>
  </sheetData>
  <mergeCells count="69">
    <mergeCell ref="G3:I3"/>
    <mergeCell ref="B2:O2"/>
    <mergeCell ref="H1:M1"/>
    <mergeCell ref="A1:F1"/>
    <mergeCell ref="AR17:AR18"/>
    <mergeCell ref="AN6:AN7"/>
    <mergeCell ref="AO6:AO7"/>
    <mergeCell ref="AP6:AP7"/>
    <mergeCell ref="AQ6:AQ7"/>
    <mergeCell ref="AR6:AR7"/>
    <mergeCell ref="AO17:AO18"/>
    <mergeCell ref="AN17:AN18"/>
    <mergeCell ref="AP17:AP18"/>
    <mergeCell ref="AQ17:AQ18"/>
    <mergeCell ref="AK6:AK7"/>
    <mergeCell ref="AG17:AJ17"/>
    <mergeCell ref="AL6:AL7"/>
    <mergeCell ref="A6:A7"/>
    <mergeCell ref="B6:E6"/>
    <mergeCell ref="P6:T6"/>
    <mergeCell ref="U6:X6"/>
    <mergeCell ref="F6:I6"/>
    <mergeCell ref="J6:O6"/>
    <mergeCell ref="Y6:AB6"/>
    <mergeCell ref="AC6:AF6"/>
    <mergeCell ref="AG6:AJ6"/>
    <mergeCell ref="A51:A52"/>
    <mergeCell ref="B51:E51"/>
    <mergeCell ref="A41:A42"/>
    <mergeCell ref="B41:E41"/>
    <mergeCell ref="F41:I41"/>
    <mergeCell ref="J41:O41"/>
    <mergeCell ref="P41:T41"/>
    <mergeCell ref="U41:X41"/>
    <mergeCell ref="Y41:AB41"/>
    <mergeCell ref="J29:O29"/>
    <mergeCell ref="P29:T29"/>
    <mergeCell ref="U29:X29"/>
    <mergeCell ref="Y29:AB29"/>
    <mergeCell ref="AL17:AL18"/>
    <mergeCell ref="A29:A30"/>
    <mergeCell ref="B29:E29"/>
    <mergeCell ref="AK17:AK18"/>
    <mergeCell ref="A17:A18"/>
    <mergeCell ref="B17:E17"/>
    <mergeCell ref="AC17:AF17"/>
    <mergeCell ref="F17:I17"/>
    <mergeCell ref="J17:O17"/>
    <mergeCell ref="P17:T17"/>
    <mergeCell ref="U17:X17"/>
    <mergeCell ref="Y17:AB17"/>
    <mergeCell ref="AG29:AJ29"/>
    <mergeCell ref="AK29:AK30"/>
    <mergeCell ref="AL29:AL30"/>
    <mergeCell ref="F29:I29"/>
    <mergeCell ref="AC29:AF29"/>
    <mergeCell ref="AC41:AF41"/>
    <mergeCell ref="AG41:AJ41"/>
    <mergeCell ref="AK41:AK42"/>
    <mergeCell ref="AL41:AL42"/>
    <mergeCell ref="AG51:AJ51"/>
    <mergeCell ref="U51:X51"/>
    <mergeCell ref="AK51:AK52"/>
    <mergeCell ref="AL51:AL52"/>
    <mergeCell ref="F51:I51"/>
    <mergeCell ref="J51:O51"/>
    <mergeCell ref="P51:T51"/>
    <mergeCell ref="Y51:AB51"/>
    <mergeCell ref="AC51:AF51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Normal="100" workbookViewId="0">
      <selection sqref="A1:O5"/>
    </sheetView>
  </sheetViews>
  <sheetFormatPr defaultRowHeight="15"/>
  <cols>
    <col min="1" max="1" width="6.28515625" customWidth="1"/>
    <col min="2" max="2" width="23.42578125" customWidth="1"/>
    <col min="3" max="3" width="12.85546875" customWidth="1"/>
    <col min="4" max="4" width="9.28515625" customWidth="1"/>
    <col min="6" max="6" width="9.28515625" customWidth="1"/>
    <col min="8" max="8" width="9" customWidth="1"/>
    <col min="9" max="9" width="10.5703125" customWidth="1"/>
    <col min="10" max="12" width="8.42578125" customWidth="1"/>
    <col min="13" max="13" width="10.85546875" bestFit="1" customWidth="1"/>
    <col min="14" max="14" width="7.5703125" customWidth="1"/>
  </cols>
  <sheetData>
    <row r="1" spans="1:16" ht="33.75">
      <c r="A1" s="7"/>
    </row>
    <row r="2" spans="1:16" ht="18.75">
      <c r="A2" s="91"/>
      <c r="G2" s="22"/>
    </row>
    <row r="3" spans="1:16" ht="23.25" customHeight="1">
      <c r="A3" s="219" t="s">
        <v>13</v>
      </c>
      <c r="B3" s="219"/>
      <c r="C3" s="219"/>
      <c r="D3" s="219"/>
      <c r="E3" s="219"/>
      <c r="F3" s="219"/>
      <c r="H3" s="219" t="s">
        <v>232</v>
      </c>
      <c r="I3" s="219"/>
      <c r="J3" s="219"/>
      <c r="K3" s="219"/>
      <c r="L3" s="219"/>
      <c r="M3" s="219"/>
    </row>
    <row r="4" spans="1:16" ht="15.75">
      <c r="A4" s="10"/>
      <c r="B4" s="208" t="s">
        <v>230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6" ht="15.75">
      <c r="A5" s="10"/>
      <c r="B5" s="207"/>
      <c r="C5" s="207"/>
      <c r="D5" s="207"/>
      <c r="E5" s="207"/>
      <c r="F5" s="207" t="s">
        <v>237</v>
      </c>
      <c r="G5" s="207"/>
      <c r="H5" s="207"/>
      <c r="J5" s="207"/>
      <c r="K5" s="207"/>
      <c r="L5" s="207"/>
      <c r="M5" s="207"/>
      <c r="N5" s="207"/>
      <c r="O5" s="207"/>
    </row>
    <row r="6" spans="1:16" ht="20.25">
      <c r="A6" s="191" t="s">
        <v>29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23"/>
      <c r="O6" s="23"/>
    </row>
    <row r="7" spans="1:16" s="80" customFormat="1" ht="15.75">
      <c r="A7" s="81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79"/>
    </row>
    <row r="8" spans="1:16" s="80" customFormat="1" ht="15.75" customHeight="1">
      <c r="A8" s="192" t="s">
        <v>0</v>
      </c>
      <c r="B8" s="192" t="s">
        <v>30</v>
      </c>
      <c r="C8" s="192" t="s">
        <v>1</v>
      </c>
      <c r="D8" s="193" t="s">
        <v>31</v>
      </c>
      <c r="E8" s="197" t="s">
        <v>32</v>
      </c>
      <c r="F8" s="198"/>
      <c r="G8" s="198"/>
      <c r="H8" s="198"/>
      <c r="I8" s="198"/>
      <c r="J8" s="198"/>
      <c r="K8" s="199"/>
      <c r="L8" s="194" t="s">
        <v>33</v>
      </c>
      <c r="M8" s="194" t="s">
        <v>25</v>
      </c>
      <c r="N8" s="196" t="s">
        <v>16</v>
      </c>
    </row>
    <row r="9" spans="1:16" s="80" customFormat="1" ht="31.5">
      <c r="A9" s="192"/>
      <c r="B9" s="192"/>
      <c r="C9" s="192"/>
      <c r="D9" s="193"/>
      <c r="E9" s="67" t="s">
        <v>36</v>
      </c>
      <c r="F9" s="67" t="s">
        <v>35</v>
      </c>
      <c r="G9" s="67" t="s">
        <v>36</v>
      </c>
      <c r="H9" s="67" t="s">
        <v>27</v>
      </c>
      <c r="I9" s="67" t="s">
        <v>36</v>
      </c>
      <c r="J9" s="67" t="s">
        <v>34</v>
      </c>
      <c r="K9" s="67" t="s">
        <v>100</v>
      </c>
      <c r="L9" s="195"/>
      <c r="M9" s="195"/>
      <c r="N9" s="196"/>
    </row>
    <row r="10" spans="1:16" s="80" customFormat="1" ht="15.75">
      <c r="A10" s="24">
        <v>1</v>
      </c>
      <c r="B10" s="25" t="s">
        <v>150</v>
      </c>
      <c r="C10" s="26" t="s">
        <v>149</v>
      </c>
      <c r="D10" s="105">
        <v>4.4476851851851856E-3</v>
      </c>
      <c r="E10" s="27">
        <v>0</v>
      </c>
      <c r="F10" s="27">
        <v>0</v>
      </c>
      <c r="G10" s="13">
        <v>3.4722222222222224E-4</v>
      </c>
      <c r="H10" s="27">
        <v>0</v>
      </c>
      <c r="I10" s="13">
        <v>3.4722222222222224E-4</v>
      </c>
      <c r="J10" s="27">
        <v>0</v>
      </c>
      <c r="K10" s="27">
        <v>0</v>
      </c>
      <c r="L10" s="115">
        <f t="shared" ref="L10:L24" si="0">E10+F10+G10+H10+I10+J10+K10</f>
        <v>6.9444444444444447E-4</v>
      </c>
      <c r="M10" s="116">
        <f t="shared" ref="M10:M24" si="1">D10+L10</f>
        <v>5.1421296296296302E-3</v>
      </c>
      <c r="N10" s="173">
        <v>15</v>
      </c>
      <c r="O10" s="52"/>
      <c r="P10" s="82"/>
    </row>
    <row r="11" spans="1:16" s="80" customFormat="1" ht="15.75">
      <c r="A11" s="24">
        <v>2</v>
      </c>
      <c r="B11" s="25" t="s">
        <v>153</v>
      </c>
      <c r="C11" s="29" t="s">
        <v>152</v>
      </c>
      <c r="D11" s="105">
        <v>3.5535879629629633E-3</v>
      </c>
      <c r="E11" s="27">
        <v>0</v>
      </c>
      <c r="F11" s="27">
        <v>0</v>
      </c>
      <c r="G11" s="27">
        <v>0</v>
      </c>
      <c r="H11" s="13">
        <v>2.3148148148148146E-4</v>
      </c>
      <c r="I11" s="27">
        <v>0</v>
      </c>
      <c r="J11" s="27">
        <v>0</v>
      </c>
      <c r="K11" s="27">
        <v>0</v>
      </c>
      <c r="L11" s="115">
        <f t="shared" si="0"/>
        <v>2.3148148148148146E-4</v>
      </c>
      <c r="M11" s="116">
        <f t="shared" si="1"/>
        <v>3.7850694444444446E-3</v>
      </c>
      <c r="N11" s="173">
        <v>13</v>
      </c>
      <c r="O11" s="52"/>
      <c r="P11" s="82"/>
    </row>
    <row r="12" spans="1:16" s="80" customFormat="1" ht="15.75">
      <c r="A12" s="24">
        <v>3</v>
      </c>
      <c r="B12" s="30" t="s">
        <v>176</v>
      </c>
      <c r="C12" s="26" t="s">
        <v>156</v>
      </c>
      <c r="D12" s="105">
        <v>2.4475694444444445E-3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115">
        <f t="shared" si="0"/>
        <v>0</v>
      </c>
      <c r="M12" s="116">
        <f t="shared" si="1"/>
        <v>2.4475694444444445E-3</v>
      </c>
      <c r="N12" s="173">
        <v>8</v>
      </c>
      <c r="O12" s="52"/>
      <c r="P12" s="82"/>
    </row>
    <row r="13" spans="1:16" s="80" customFormat="1" ht="15.75">
      <c r="A13" s="24">
        <v>4</v>
      </c>
      <c r="B13" s="25" t="s">
        <v>157</v>
      </c>
      <c r="C13" s="26" t="s">
        <v>156</v>
      </c>
      <c r="D13" s="105">
        <v>2.4756944444444444E-3</v>
      </c>
      <c r="E13" s="27">
        <v>0</v>
      </c>
      <c r="F13" s="27">
        <v>0</v>
      </c>
      <c r="G13" s="27">
        <v>0</v>
      </c>
      <c r="H13" s="13">
        <v>2.3148148148148146E-4</v>
      </c>
      <c r="I13" s="13">
        <v>6.9444444444444447E-4</v>
      </c>
      <c r="J13" s="13">
        <v>3.4722222222222224E-4</v>
      </c>
      <c r="K13" s="27">
        <v>0</v>
      </c>
      <c r="L13" s="115">
        <f t="shared" si="0"/>
        <v>1.2731481481481483E-3</v>
      </c>
      <c r="M13" s="116">
        <f t="shared" si="1"/>
        <v>3.7488425925925927E-3</v>
      </c>
      <c r="N13" s="173">
        <v>12</v>
      </c>
      <c r="O13" s="52"/>
      <c r="P13" s="82"/>
    </row>
    <row r="14" spans="1:16" s="80" customFormat="1" ht="15.75">
      <c r="A14" s="24">
        <v>5</v>
      </c>
      <c r="B14" s="30" t="s">
        <v>158</v>
      </c>
      <c r="C14" s="26" t="s">
        <v>156</v>
      </c>
      <c r="D14" s="105">
        <v>2.627314814814815E-3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115">
        <f t="shared" si="0"/>
        <v>0</v>
      </c>
      <c r="M14" s="116">
        <f t="shared" si="1"/>
        <v>2.627314814814815E-3</v>
      </c>
      <c r="N14" s="173">
        <v>10</v>
      </c>
      <c r="O14" s="52"/>
      <c r="P14" s="82"/>
    </row>
    <row r="15" spans="1:16" s="80" customFormat="1" ht="15.75">
      <c r="A15" s="24">
        <v>6</v>
      </c>
      <c r="B15" s="25" t="s">
        <v>160</v>
      </c>
      <c r="C15" s="26" t="s">
        <v>159</v>
      </c>
      <c r="D15" s="105">
        <v>2.0373842592592592E-3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115">
        <f t="shared" si="0"/>
        <v>0</v>
      </c>
      <c r="M15" s="116">
        <f t="shared" si="1"/>
        <v>2.0373842592592592E-3</v>
      </c>
      <c r="N15" s="173">
        <v>5</v>
      </c>
      <c r="O15" s="52"/>
      <c r="P15" s="82"/>
    </row>
    <row r="16" spans="1:16" s="80" customFormat="1" ht="15.75">
      <c r="A16" s="24">
        <v>7</v>
      </c>
      <c r="B16" s="25" t="s">
        <v>161</v>
      </c>
      <c r="C16" s="26" t="s">
        <v>159</v>
      </c>
      <c r="D16" s="105">
        <v>2.0688657407407405E-3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3">
        <v>3.4722222222222224E-4</v>
      </c>
      <c r="K16" s="27">
        <v>0</v>
      </c>
      <c r="L16" s="115">
        <f t="shared" si="0"/>
        <v>3.4722222222222224E-4</v>
      </c>
      <c r="M16" s="116">
        <f t="shared" si="1"/>
        <v>2.4160879629629628E-3</v>
      </c>
      <c r="N16" s="173">
        <v>7</v>
      </c>
      <c r="O16" s="52"/>
      <c r="P16" s="82"/>
    </row>
    <row r="17" spans="1:16" s="80" customFormat="1" ht="15.75">
      <c r="A17" s="24">
        <v>8</v>
      </c>
      <c r="B17" s="25" t="s">
        <v>163</v>
      </c>
      <c r="C17" s="26" t="s">
        <v>2</v>
      </c>
      <c r="D17" s="105">
        <v>1.4620370370370369E-3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115">
        <f t="shared" si="0"/>
        <v>0</v>
      </c>
      <c r="M17" s="116">
        <f t="shared" si="1"/>
        <v>1.4620370370370369E-3</v>
      </c>
      <c r="N17" s="117" t="s">
        <v>187</v>
      </c>
      <c r="O17" s="52"/>
      <c r="P17" s="82"/>
    </row>
    <row r="18" spans="1:16" s="80" customFormat="1" ht="15.75">
      <c r="A18" s="24">
        <v>9</v>
      </c>
      <c r="B18" s="25" t="s">
        <v>164</v>
      </c>
      <c r="C18" s="26" t="s">
        <v>2</v>
      </c>
      <c r="D18" s="105">
        <v>1.9122685185185187E-3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115">
        <f t="shared" si="0"/>
        <v>0</v>
      </c>
      <c r="M18" s="116">
        <f t="shared" si="1"/>
        <v>1.9122685185185187E-3</v>
      </c>
      <c r="N18" s="117" t="s">
        <v>189</v>
      </c>
      <c r="O18" s="52"/>
      <c r="P18" s="82"/>
    </row>
    <row r="19" spans="1:16" s="80" customFormat="1" ht="15.75">
      <c r="A19" s="24">
        <v>10</v>
      </c>
      <c r="B19" s="25" t="s">
        <v>165</v>
      </c>
      <c r="C19" s="26" t="s">
        <v>2</v>
      </c>
      <c r="D19" s="105">
        <v>1.689814814814815E-3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13">
        <v>1.1574074074074073E-4</v>
      </c>
      <c r="L19" s="115">
        <f t="shared" si="0"/>
        <v>1.1574074074074073E-4</v>
      </c>
      <c r="M19" s="116">
        <f t="shared" si="1"/>
        <v>1.8055555555555557E-3</v>
      </c>
      <c r="N19" s="117" t="s">
        <v>188</v>
      </c>
      <c r="O19" s="52"/>
      <c r="P19" s="82"/>
    </row>
    <row r="20" spans="1:16" s="80" customFormat="1" ht="15.75">
      <c r="A20" s="24">
        <v>11</v>
      </c>
      <c r="B20" s="25" t="s">
        <v>172</v>
      </c>
      <c r="C20" s="26" t="s">
        <v>135</v>
      </c>
      <c r="D20" s="105">
        <v>1.9018518518518518E-3</v>
      </c>
      <c r="E20" s="27">
        <v>0</v>
      </c>
      <c r="F20" s="27">
        <v>0</v>
      </c>
      <c r="G20" s="27">
        <v>0</v>
      </c>
      <c r="H20" s="13">
        <v>1.1574074074074073E-4</v>
      </c>
      <c r="I20" s="27">
        <v>0</v>
      </c>
      <c r="J20" s="27">
        <v>0</v>
      </c>
      <c r="K20" s="27">
        <v>0</v>
      </c>
      <c r="L20" s="115">
        <f t="shared" si="0"/>
        <v>1.1574074074074073E-4</v>
      </c>
      <c r="M20" s="116">
        <f t="shared" si="1"/>
        <v>2.0175925925925925E-3</v>
      </c>
      <c r="N20" s="173">
        <v>4</v>
      </c>
      <c r="O20" s="52"/>
      <c r="P20" s="82"/>
    </row>
    <row r="21" spans="1:16" s="80" customFormat="1" ht="15.75">
      <c r="A21" s="24">
        <v>12</v>
      </c>
      <c r="B21" s="31" t="s">
        <v>166</v>
      </c>
      <c r="C21" s="32" t="s">
        <v>138</v>
      </c>
      <c r="D21" s="105">
        <v>2.2743055555555555E-3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13">
        <v>2.3148148148148146E-4</v>
      </c>
      <c r="L21" s="115">
        <f t="shared" si="0"/>
        <v>2.3148148148148146E-4</v>
      </c>
      <c r="M21" s="116">
        <f t="shared" si="1"/>
        <v>2.5057870370370368E-3</v>
      </c>
      <c r="N21" s="173">
        <v>9</v>
      </c>
      <c r="O21" s="52"/>
      <c r="P21" s="82"/>
    </row>
    <row r="22" spans="1:16" s="80" customFormat="1" ht="15.75">
      <c r="A22" s="24">
        <v>13</v>
      </c>
      <c r="B22" s="25" t="s">
        <v>167</v>
      </c>
      <c r="C22" s="29" t="s">
        <v>138</v>
      </c>
      <c r="D22" s="105">
        <v>3.6407407407407408E-3</v>
      </c>
      <c r="E22" s="27">
        <v>0</v>
      </c>
      <c r="F22" s="27">
        <v>0</v>
      </c>
      <c r="G22" s="27">
        <v>0</v>
      </c>
      <c r="H22" s="13">
        <v>3.4722222222222224E-4</v>
      </c>
      <c r="I22" s="27">
        <v>0</v>
      </c>
      <c r="J22" s="27">
        <v>0</v>
      </c>
      <c r="K22" s="27">
        <v>0</v>
      </c>
      <c r="L22" s="115">
        <f t="shared" si="0"/>
        <v>3.4722222222222224E-4</v>
      </c>
      <c r="M22" s="116">
        <f t="shared" si="1"/>
        <v>3.9879629629629631E-3</v>
      </c>
      <c r="N22" s="173">
        <v>14</v>
      </c>
      <c r="O22" s="52"/>
      <c r="P22" s="82"/>
    </row>
    <row r="23" spans="1:16" s="80" customFormat="1" ht="15.75">
      <c r="A23" s="24">
        <v>14</v>
      </c>
      <c r="B23" s="33" t="s">
        <v>169</v>
      </c>
      <c r="C23" s="26" t="s">
        <v>22</v>
      </c>
      <c r="D23" s="105">
        <v>2.1538194444444447E-3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13">
        <v>1.1574074074074073E-4</v>
      </c>
      <c r="L23" s="115">
        <f t="shared" si="0"/>
        <v>1.1574074074074073E-4</v>
      </c>
      <c r="M23" s="116">
        <f t="shared" si="1"/>
        <v>2.2695601851851857E-3</v>
      </c>
      <c r="N23" s="173">
        <v>6</v>
      </c>
      <c r="O23" s="52"/>
      <c r="P23" s="82"/>
    </row>
    <row r="24" spans="1:16" s="80" customFormat="1" ht="15.75">
      <c r="A24" s="24">
        <v>15</v>
      </c>
      <c r="B24" s="30" t="s">
        <v>171</v>
      </c>
      <c r="C24" s="26" t="s">
        <v>91</v>
      </c>
      <c r="D24" s="105">
        <v>3.2570601851851853E-3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13">
        <v>2.3148148148148146E-4</v>
      </c>
      <c r="L24" s="115">
        <f t="shared" si="0"/>
        <v>2.3148148148148146E-4</v>
      </c>
      <c r="M24" s="116">
        <f t="shared" si="1"/>
        <v>3.4885416666666667E-3</v>
      </c>
      <c r="N24" s="173">
        <v>11</v>
      </c>
      <c r="O24" s="52"/>
      <c r="P24" s="82"/>
    </row>
    <row r="25" spans="1:16" ht="15.75">
      <c r="A25" s="72"/>
      <c r="B25" s="73"/>
      <c r="C25" s="74"/>
      <c r="D25" s="75"/>
      <c r="E25" s="76"/>
      <c r="F25" s="76"/>
      <c r="G25" s="28"/>
      <c r="H25" s="28"/>
      <c r="I25" s="28"/>
      <c r="J25" s="75"/>
      <c r="K25" s="75"/>
      <c r="L25" s="28"/>
      <c r="M25" s="75"/>
      <c r="N25" s="77"/>
      <c r="O25" s="52"/>
      <c r="P25" s="66"/>
    </row>
    <row r="26" spans="1:16" ht="18.75">
      <c r="B26" s="55" t="s">
        <v>23</v>
      </c>
      <c r="C26" s="55"/>
      <c r="D26" s="49"/>
      <c r="E26" s="56" t="s">
        <v>24</v>
      </c>
      <c r="F26" s="56"/>
      <c r="G26" s="36"/>
      <c r="H26" s="36"/>
      <c r="I26" s="36"/>
      <c r="J26" s="36"/>
      <c r="K26" s="36"/>
      <c r="L26" s="36"/>
      <c r="M26" s="36"/>
      <c r="N26" s="54"/>
      <c r="O26" s="36"/>
    </row>
    <row r="27" spans="1:16" ht="15.75">
      <c r="A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 ht="15.75">
      <c r="A28" s="3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6" ht="15.75">
      <c r="A29" s="34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6" ht="15.75">
      <c r="A30" s="34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6" ht="33.75">
      <c r="A31" s="7"/>
    </row>
    <row r="32" spans="1:16" ht="18.75">
      <c r="A32" s="91"/>
      <c r="G32" s="22"/>
    </row>
    <row r="33" spans="1:15" ht="23.25" customHeight="1">
      <c r="A33" s="219" t="s">
        <v>13</v>
      </c>
      <c r="B33" s="219"/>
      <c r="C33" s="219"/>
      <c r="D33" s="219"/>
      <c r="E33" s="219"/>
      <c r="F33" s="219"/>
      <c r="H33" s="219" t="s">
        <v>232</v>
      </c>
      <c r="I33" s="219"/>
      <c r="J33" s="219"/>
      <c r="K33" s="219"/>
      <c r="L33" s="219"/>
      <c r="M33" s="219"/>
    </row>
    <row r="34" spans="1:15" ht="15.75">
      <c r="A34" s="10"/>
      <c r="B34" s="208" t="s">
        <v>230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</row>
    <row r="35" spans="1:15" ht="15.75">
      <c r="A35" s="10"/>
      <c r="B35" s="207"/>
      <c r="C35" s="207"/>
      <c r="D35" s="207"/>
      <c r="E35" s="207"/>
      <c r="F35" s="207" t="s">
        <v>237</v>
      </c>
      <c r="G35" s="207"/>
      <c r="H35" s="207"/>
      <c r="J35" s="207"/>
      <c r="K35" s="207"/>
      <c r="L35" s="207"/>
      <c r="M35" s="207"/>
      <c r="N35" s="207"/>
      <c r="O35" s="207"/>
    </row>
    <row r="36" spans="1:15" ht="20.25">
      <c r="A36" s="191" t="s">
        <v>38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23"/>
    </row>
    <row r="37" spans="1:15" s="80" customFormat="1" ht="15.7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83"/>
      <c r="M37" s="79"/>
      <c r="N37" s="79"/>
    </row>
    <row r="38" spans="1:15" s="80" customFormat="1" ht="15.75" customHeight="1">
      <c r="A38" s="210" t="s">
        <v>0</v>
      </c>
      <c r="B38" s="210" t="s">
        <v>30</v>
      </c>
      <c r="C38" s="194" t="s">
        <v>1</v>
      </c>
      <c r="D38" s="194" t="s">
        <v>31</v>
      </c>
      <c r="E38" s="197" t="s">
        <v>32</v>
      </c>
      <c r="F38" s="198"/>
      <c r="G38" s="198"/>
      <c r="H38" s="198"/>
      <c r="I38" s="198"/>
      <c r="J38" s="198"/>
      <c r="K38" s="199"/>
      <c r="L38" s="194" t="s">
        <v>33</v>
      </c>
      <c r="M38" s="194" t="s">
        <v>25</v>
      </c>
      <c r="N38" s="212" t="s">
        <v>16</v>
      </c>
    </row>
    <row r="39" spans="1:15" s="80" customFormat="1" ht="31.5">
      <c r="A39" s="211"/>
      <c r="B39" s="211"/>
      <c r="C39" s="195"/>
      <c r="D39" s="195"/>
      <c r="E39" s="163" t="s">
        <v>39</v>
      </c>
      <c r="F39" s="163" t="s">
        <v>197</v>
      </c>
      <c r="G39" s="68" t="s">
        <v>36</v>
      </c>
      <c r="H39" s="163" t="s">
        <v>34</v>
      </c>
      <c r="I39" s="163" t="s">
        <v>48</v>
      </c>
      <c r="J39" s="163" t="s">
        <v>27</v>
      </c>
      <c r="K39" s="68" t="s">
        <v>37</v>
      </c>
      <c r="L39" s="195"/>
      <c r="M39" s="195"/>
      <c r="N39" s="213"/>
    </row>
    <row r="40" spans="1:15" s="80" customFormat="1" ht="15.75">
      <c r="A40" s="37">
        <v>1</v>
      </c>
      <c r="B40" s="38" t="s">
        <v>121</v>
      </c>
      <c r="C40" s="39" t="s">
        <v>120</v>
      </c>
      <c r="D40" s="105">
        <v>4.0682870370370369E-3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13">
        <v>1.1574074074074073E-4</v>
      </c>
      <c r="K40" s="13">
        <v>2.3148148148148146E-4</v>
      </c>
      <c r="L40" s="13">
        <f t="shared" ref="L40:L55" si="2">E40+F40+G40+H40+I40+J40+K40</f>
        <v>3.4722222222222218E-4</v>
      </c>
      <c r="M40" s="105">
        <f t="shared" ref="M40:M55" si="3">D40+L40</f>
        <v>4.4155092592592588E-3</v>
      </c>
      <c r="N40" s="175" t="s">
        <v>204</v>
      </c>
    </row>
    <row r="41" spans="1:15" s="80" customFormat="1" ht="15.75">
      <c r="A41" s="6">
        <v>2</v>
      </c>
      <c r="B41" s="38" t="s">
        <v>122</v>
      </c>
      <c r="C41" s="39" t="s">
        <v>120</v>
      </c>
      <c r="D41" s="105">
        <v>3.8331018518518519E-3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13">
        <f t="shared" si="2"/>
        <v>0</v>
      </c>
      <c r="M41" s="105">
        <f t="shared" si="3"/>
        <v>3.8331018518518519E-3</v>
      </c>
      <c r="N41" s="175" t="s">
        <v>202</v>
      </c>
    </row>
    <row r="42" spans="1:15" s="80" customFormat="1" ht="15.75">
      <c r="A42" s="37">
        <v>3</v>
      </c>
      <c r="B42" s="41" t="s">
        <v>123</v>
      </c>
      <c r="C42" s="39" t="s">
        <v>120</v>
      </c>
      <c r="D42" s="105">
        <v>5.0027777777777779E-3</v>
      </c>
      <c r="E42" s="27">
        <v>0</v>
      </c>
      <c r="F42" s="13">
        <v>3.4722222222222224E-4</v>
      </c>
      <c r="G42" s="27">
        <v>0</v>
      </c>
      <c r="H42" s="27">
        <v>0</v>
      </c>
      <c r="I42" s="27">
        <v>0</v>
      </c>
      <c r="J42" s="27">
        <v>0</v>
      </c>
      <c r="K42" s="13">
        <v>6.9444444444444447E-4</v>
      </c>
      <c r="L42" s="13">
        <f t="shared" si="2"/>
        <v>1.0416666666666667E-3</v>
      </c>
      <c r="M42" s="105">
        <f t="shared" si="3"/>
        <v>6.0444444444444443E-3</v>
      </c>
      <c r="N42" s="175" t="s">
        <v>208</v>
      </c>
    </row>
    <row r="43" spans="1:15" s="80" customFormat="1" ht="15.75">
      <c r="A43" s="6">
        <v>4</v>
      </c>
      <c r="B43" s="41" t="s">
        <v>44</v>
      </c>
      <c r="C43" s="39" t="s">
        <v>22</v>
      </c>
      <c r="D43" s="105">
        <v>3.4857638888888889E-3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13">
        <f t="shared" si="2"/>
        <v>0</v>
      </c>
      <c r="M43" s="105">
        <f t="shared" si="3"/>
        <v>3.4857638888888889E-3</v>
      </c>
      <c r="N43" s="175" t="s">
        <v>198</v>
      </c>
    </row>
    <row r="44" spans="1:15" s="80" customFormat="1" ht="15.75">
      <c r="A44" s="37">
        <v>5</v>
      </c>
      <c r="B44" s="41" t="s">
        <v>43</v>
      </c>
      <c r="C44" s="39" t="s">
        <v>22</v>
      </c>
      <c r="D44" s="105">
        <v>3.5008101851851849E-3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13">
        <f t="shared" si="2"/>
        <v>0</v>
      </c>
      <c r="M44" s="105">
        <f t="shared" si="3"/>
        <v>3.5008101851851849E-3</v>
      </c>
      <c r="N44" s="175" t="s">
        <v>199</v>
      </c>
    </row>
    <row r="45" spans="1:15" s="80" customFormat="1" ht="15.75">
      <c r="A45" s="6">
        <v>6</v>
      </c>
      <c r="B45" s="71" t="s">
        <v>148</v>
      </c>
      <c r="C45" s="44" t="s">
        <v>91</v>
      </c>
      <c r="D45" s="105">
        <v>3.4432870370370368E-3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13">
        <v>2.3148148148148146E-4</v>
      </c>
      <c r="L45" s="13">
        <f t="shared" si="2"/>
        <v>2.3148148148148146E-4</v>
      </c>
      <c r="M45" s="105">
        <f t="shared" si="3"/>
        <v>3.6747685185185182E-3</v>
      </c>
      <c r="N45" s="175" t="s">
        <v>201</v>
      </c>
    </row>
    <row r="46" spans="1:15" s="80" customFormat="1" ht="15.75">
      <c r="A46" s="37">
        <v>7</v>
      </c>
      <c r="B46" s="71" t="s">
        <v>177</v>
      </c>
      <c r="C46" s="44" t="s">
        <v>91</v>
      </c>
      <c r="D46" s="105">
        <v>4.9500000000000004E-3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13">
        <f t="shared" si="2"/>
        <v>0</v>
      </c>
      <c r="M46" s="105">
        <f t="shared" si="3"/>
        <v>4.9500000000000004E-3</v>
      </c>
      <c r="N46" s="175" t="s">
        <v>206</v>
      </c>
    </row>
    <row r="47" spans="1:15" s="80" customFormat="1" ht="15.75">
      <c r="A47" s="6">
        <v>8</v>
      </c>
      <c r="B47" s="42" t="s">
        <v>129</v>
      </c>
      <c r="C47" s="39" t="s">
        <v>128</v>
      </c>
      <c r="D47" s="105">
        <v>3.7429398148148153E-3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13">
        <v>2.3148148148148146E-4</v>
      </c>
      <c r="L47" s="13">
        <f t="shared" si="2"/>
        <v>2.3148148148148146E-4</v>
      </c>
      <c r="M47" s="105">
        <f t="shared" si="3"/>
        <v>3.9744212962962971E-3</v>
      </c>
      <c r="N47" s="175" t="s">
        <v>203</v>
      </c>
    </row>
    <row r="48" spans="1:15" s="80" customFormat="1" ht="15.75">
      <c r="A48" s="37">
        <v>9</v>
      </c>
      <c r="B48" s="41" t="s">
        <v>130</v>
      </c>
      <c r="C48" s="39" t="s">
        <v>128</v>
      </c>
      <c r="D48" s="105">
        <v>3.6732638888888891E-3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13">
        <f t="shared" si="2"/>
        <v>0</v>
      </c>
      <c r="M48" s="105">
        <f t="shared" si="3"/>
        <v>3.6732638888888891E-3</v>
      </c>
      <c r="N48" s="175" t="s">
        <v>200</v>
      </c>
    </row>
    <row r="49" spans="1:15" s="80" customFormat="1" ht="15.75">
      <c r="A49" s="6">
        <v>10</v>
      </c>
      <c r="B49" s="41" t="s">
        <v>131</v>
      </c>
      <c r="C49" s="39" t="s">
        <v>128</v>
      </c>
      <c r="D49" s="105">
        <v>5.5906249999999992E-3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13">
        <f t="shared" si="2"/>
        <v>0</v>
      </c>
      <c r="M49" s="105">
        <f t="shared" si="3"/>
        <v>5.5906249999999992E-3</v>
      </c>
      <c r="N49" s="175" t="s">
        <v>207</v>
      </c>
    </row>
    <row r="50" spans="1:15" s="80" customFormat="1" ht="15.75">
      <c r="A50" s="37">
        <v>11</v>
      </c>
      <c r="B50" s="38" t="s">
        <v>139</v>
      </c>
      <c r="C50" s="39" t="s">
        <v>138</v>
      </c>
      <c r="D50" s="105">
        <v>4.1158564814814816E-3</v>
      </c>
      <c r="E50" s="27">
        <v>0</v>
      </c>
      <c r="F50" s="13">
        <v>6.9444444444444447E-4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13">
        <f t="shared" si="2"/>
        <v>6.9444444444444447E-4</v>
      </c>
      <c r="M50" s="105">
        <f t="shared" si="3"/>
        <v>4.8103009259259262E-3</v>
      </c>
      <c r="N50" s="175" t="s">
        <v>205</v>
      </c>
    </row>
    <row r="51" spans="1:15" s="80" customFormat="1" ht="15.75">
      <c r="A51" s="6">
        <v>12</v>
      </c>
      <c r="B51" s="45" t="s">
        <v>178</v>
      </c>
      <c r="C51" s="39" t="s">
        <v>138</v>
      </c>
      <c r="D51" s="105">
        <v>5.4234953703703702E-3</v>
      </c>
      <c r="E51" s="27">
        <v>0</v>
      </c>
      <c r="F51" s="13">
        <v>4.2361111111111099E-2</v>
      </c>
      <c r="G51" s="27">
        <v>0</v>
      </c>
      <c r="H51" s="13">
        <v>2.3148148148148146E-4</v>
      </c>
      <c r="I51" s="27">
        <v>0</v>
      </c>
      <c r="J51" s="27">
        <v>0</v>
      </c>
      <c r="K51" s="27">
        <v>0</v>
      </c>
      <c r="L51" s="13">
        <f t="shared" si="2"/>
        <v>4.2592592592592578E-2</v>
      </c>
      <c r="M51" s="105">
        <f t="shared" si="3"/>
        <v>4.8016087962962944E-2</v>
      </c>
      <c r="N51" s="175" t="s">
        <v>209</v>
      </c>
    </row>
    <row r="52" spans="1:15" s="80" customFormat="1" ht="15.75">
      <c r="A52" s="37">
        <v>13</v>
      </c>
      <c r="B52" s="46" t="s">
        <v>142</v>
      </c>
      <c r="C52" s="39" t="s">
        <v>2</v>
      </c>
      <c r="D52" s="105">
        <v>4.6224537037037041E-3</v>
      </c>
      <c r="E52" s="27">
        <v>0</v>
      </c>
      <c r="F52" s="13">
        <v>8.4027777777777798E-2</v>
      </c>
      <c r="G52" s="27">
        <v>0</v>
      </c>
      <c r="H52" s="27">
        <v>0</v>
      </c>
      <c r="I52" s="27">
        <v>0</v>
      </c>
      <c r="J52" s="13">
        <v>1.1574074074074073E-4</v>
      </c>
      <c r="K52" s="13">
        <v>2.3148148148148146E-4</v>
      </c>
      <c r="L52" s="13">
        <f t="shared" si="2"/>
        <v>8.4375000000000019E-2</v>
      </c>
      <c r="M52" s="105">
        <f t="shared" si="3"/>
        <v>8.8997453703703724E-2</v>
      </c>
      <c r="N52" s="175" t="s">
        <v>210</v>
      </c>
    </row>
    <row r="53" spans="1:15" s="80" customFormat="1" ht="15.75">
      <c r="A53" s="6">
        <v>14</v>
      </c>
      <c r="B53" s="41" t="s">
        <v>146</v>
      </c>
      <c r="C53" s="44" t="s">
        <v>81</v>
      </c>
      <c r="D53" s="105">
        <v>2.574884259259259E-3</v>
      </c>
      <c r="E53" s="27">
        <v>0</v>
      </c>
      <c r="F53" s="13">
        <v>3.4722222222222224E-4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13">
        <f t="shared" si="2"/>
        <v>3.4722222222222224E-4</v>
      </c>
      <c r="M53" s="105">
        <f t="shared" si="3"/>
        <v>2.9221064814814813E-3</v>
      </c>
      <c r="N53" s="119" t="s">
        <v>188</v>
      </c>
    </row>
    <row r="54" spans="1:15" s="80" customFormat="1" ht="15.75">
      <c r="A54" s="37">
        <v>15</v>
      </c>
      <c r="B54" s="38" t="s">
        <v>147</v>
      </c>
      <c r="C54" s="39" t="s">
        <v>81</v>
      </c>
      <c r="D54" s="105">
        <v>2.9508101851851852E-3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13">
        <f t="shared" si="2"/>
        <v>0</v>
      </c>
      <c r="M54" s="105">
        <f t="shared" si="3"/>
        <v>2.9508101851851852E-3</v>
      </c>
      <c r="N54" s="119" t="s">
        <v>189</v>
      </c>
    </row>
    <row r="55" spans="1:15" s="80" customFormat="1" ht="15.75">
      <c r="A55" s="6">
        <v>16</v>
      </c>
      <c r="B55" s="41" t="s">
        <v>41</v>
      </c>
      <c r="C55" s="39" t="s">
        <v>103</v>
      </c>
      <c r="D55" s="105">
        <v>2.5937500000000001E-3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13">
        <f t="shared" si="2"/>
        <v>0</v>
      </c>
      <c r="M55" s="105">
        <f t="shared" si="3"/>
        <v>2.5937500000000001E-3</v>
      </c>
      <c r="N55" s="119" t="s">
        <v>187</v>
      </c>
    </row>
    <row r="57" spans="1:15" ht="18.75">
      <c r="B57" s="55" t="s">
        <v>23</v>
      </c>
      <c r="C57" s="55"/>
      <c r="D57" s="49"/>
      <c r="E57" s="56" t="s">
        <v>24</v>
      </c>
      <c r="F57" s="56"/>
      <c r="G57" s="36"/>
      <c r="H57" s="36"/>
      <c r="I57" s="36"/>
      <c r="J57" s="36"/>
      <c r="K57" s="36"/>
      <c r="L57" s="36"/>
      <c r="M57" s="36"/>
      <c r="N57" s="54"/>
      <c r="O57" s="36"/>
    </row>
    <row r="61" spans="1:15" ht="33.75">
      <c r="A61" s="7"/>
    </row>
    <row r="62" spans="1:15" ht="18.75">
      <c r="A62" s="91"/>
      <c r="G62" s="22"/>
    </row>
    <row r="63" spans="1:15" ht="19.5">
      <c r="A63" s="219" t="s">
        <v>13</v>
      </c>
      <c r="B63" s="219"/>
      <c r="C63" s="219"/>
      <c r="D63" s="219"/>
      <c r="E63" s="219"/>
      <c r="F63" s="219"/>
      <c r="H63" s="219" t="s">
        <v>232</v>
      </c>
      <c r="I63" s="219"/>
      <c r="J63" s="219"/>
      <c r="K63" s="219"/>
      <c r="L63" s="219"/>
      <c r="M63" s="219"/>
    </row>
    <row r="64" spans="1:15" ht="15.75">
      <c r="A64" s="10"/>
      <c r="B64" s="208" t="s">
        <v>230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</row>
    <row r="65" spans="1:15" ht="15.75">
      <c r="A65" s="10"/>
      <c r="B65" s="207"/>
      <c r="C65" s="207"/>
      <c r="D65" s="207"/>
      <c r="E65" s="207"/>
      <c r="F65" s="207" t="s">
        <v>237</v>
      </c>
      <c r="G65" s="207"/>
      <c r="H65" s="207"/>
      <c r="J65" s="207"/>
      <c r="K65" s="207"/>
      <c r="L65" s="207"/>
      <c r="M65" s="207"/>
      <c r="N65" s="207"/>
      <c r="O65" s="207"/>
    </row>
    <row r="66" spans="1:15" ht="20.25">
      <c r="A66" s="191" t="s">
        <v>47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23"/>
    </row>
    <row r="67" spans="1:15" s="80" customFormat="1" ht="15.75">
      <c r="A67" s="78"/>
      <c r="B67" s="78"/>
      <c r="C67" s="78"/>
      <c r="D67" s="78"/>
      <c r="E67" s="78"/>
      <c r="F67" s="78"/>
      <c r="G67" s="78"/>
      <c r="H67" s="78"/>
      <c r="I67" s="78"/>
      <c r="J67" s="79"/>
      <c r="K67" s="79"/>
      <c r="L67" s="79"/>
      <c r="M67" s="79"/>
      <c r="N67" s="79"/>
    </row>
    <row r="68" spans="1:15" s="80" customFormat="1" ht="15.75" customHeight="1">
      <c r="A68" s="192" t="s">
        <v>0</v>
      </c>
      <c r="B68" s="192" t="s">
        <v>30</v>
      </c>
      <c r="C68" s="192" t="s">
        <v>1</v>
      </c>
      <c r="D68" s="193" t="s">
        <v>31</v>
      </c>
      <c r="E68" s="197" t="s">
        <v>32</v>
      </c>
      <c r="F68" s="198"/>
      <c r="G68" s="198"/>
      <c r="H68" s="198"/>
      <c r="I68" s="198"/>
      <c r="J68" s="198"/>
      <c r="K68" s="199"/>
      <c r="L68" s="194" t="s">
        <v>33</v>
      </c>
      <c r="M68" s="194" t="s">
        <v>25</v>
      </c>
      <c r="N68" s="196" t="s">
        <v>16</v>
      </c>
    </row>
    <row r="69" spans="1:15" s="80" customFormat="1" ht="31.5">
      <c r="A69" s="192"/>
      <c r="B69" s="192"/>
      <c r="C69" s="192"/>
      <c r="D69" s="193"/>
      <c r="E69" s="67" t="s">
        <v>39</v>
      </c>
      <c r="F69" s="67" t="s">
        <v>40</v>
      </c>
      <c r="G69" s="67" t="s">
        <v>36</v>
      </c>
      <c r="H69" s="67" t="s">
        <v>34</v>
      </c>
      <c r="I69" s="67" t="s">
        <v>48</v>
      </c>
      <c r="J69" s="67" t="s">
        <v>27</v>
      </c>
      <c r="K69" s="68" t="s">
        <v>37</v>
      </c>
      <c r="L69" s="195"/>
      <c r="M69" s="195"/>
      <c r="N69" s="196"/>
    </row>
    <row r="70" spans="1:15" s="80" customFormat="1" ht="15.75">
      <c r="A70" s="24">
        <v>1</v>
      </c>
      <c r="B70" s="5" t="s">
        <v>53</v>
      </c>
      <c r="C70" s="3" t="s">
        <v>104</v>
      </c>
      <c r="D70" s="105">
        <v>2.6773148148148147E-3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13">
        <f t="shared" ref="L70:L80" si="4">E70+F70+G70+H70+I70+J70+K70</f>
        <v>0</v>
      </c>
      <c r="M70" s="105">
        <f t="shared" ref="M70:M80" si="5">D70+L70</f>
        <v>2.6773148148148147E-3</v>
      </c>
      <c r="N70" s="119" t="s">
        <v>187</v>
      </c>
    </row>
    <row r="71" spans="1:15" s="80" customFormat="1" ht="15.75">
      <c r="A71" s="24">
        <v>2</v>
      </c>
      <c r="B71" s="5" t="s">
        <v>50</v>
      </c>
      <c r="C71" s="3" t="s">
        <v>104</v>
      </c>
      <c r="D71" s="105">
        <v>3.0487268518518515E-3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13">
        <f t="shared" si="4"/>
        <v>0</v>
      </c>
      <c r="M71" s="105">
        <f t="shared" si="5"/>
        <v>3.0487268518518515E-3</v>
      </c>
      <c r="N71" s="119">
        <v>5</v>
      </c>
    </row>
    <row r="72" spans="1:15" s="80" customFormat="1" ht="15.75">
      <c r="A72" s="24">
        <v>3</v>
      </c>
      <c r="B72" s="5" t="s">
        <v>51</v>
      </c>
      <c r="C72" s="3" t="s">
        <v>104</v>
      </c>
      <c r="D72" s="105">
        <v>3.066782407407407E-3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13">
        <f t="shared" si="4"/>
        <v>0</v>
      </c>
      <c r="M72" s="105">
        <f t="shared" si="5"/>
        <v>3.066782407407407E-3</v>
      </c>
      <c r="N72" s="119">
        <v>6</v>
      </c>
    </row>
    <row r="73" spans="1:15" s="80" customFormat="1" ht="15.75">
      <c r="A73" s="24">
        <v>4</v>
      </c>
      <c r="B73" s="5" t="s">
        <v>117</v>
      </c>
      <c r="C73" s="3" t="s">
        <v>91</v>
      </c>
      <c r="D73" s="105">
        <v>5.7696759259259255E-3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13">
        <v>2.3148148148148146E-4</v>
      </c>
      <c r="L73" s="13">
        <f t="shared" si="4"/>
        <v>2.3148148148148146E-4</v>
      </c>
      <c r="M73" s="105">
        <f t="shared" si="5"/>
        <v>6.0011574074074073E-3</v>
      </c>
      <c r="N73" s="119">
        <v>10</v>
      </c>
    </row>
    <row r="74" spans="1:15" s="80" customFormat="1" ht="15.75">
      <c r="A74" s="24">
        <v>5</v>
      </c>
      <c r="B74" s="47" t="s">
        <v>42</v>
      </c>
      <c r="C74" s="3" t="s">
        <v>103</v>
      </c>
      <c r="D74" s="105">
        <v>3.0461805555555554E-3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13">
        <f t="shared" si="4"/>
        <v>0</v>
      </c>
      <c r="M74" s="105">
        <f t="shared" si="5"/>
        <v>3.0461805555555554E-3</v>
      </c>
      <c r="N74" s="119">
        <v>4</v>
      </c>
    </row>
    <row r="75" spans="1:15" s="80" customFormat="1" ht="15.75">
      <c r="A75" s="24">
        <v>6</v>
      </c>
      <c r="B75" s="5" t="s">
        <v>179</v>
      </c>
      <c r="C75" s="3" t="s">
        <v>103</v>
      </c>
      <c r="D75" s="105">
        <v>3.1249999999999997E-3</v>
      </c>
      <c r="E75" s="13">
        <v>4.6296296296296293E-4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13">
        <v>2.3148148148148146E-4</v>
      </c>
      <c r="L75" s="13">
        <f t="shared" si="4"/>
        <v>6.9444444444444436E-4</v>
      </c>
      <c r="M75" s="105">
        <f t="shared" si="5"/>
        <v>3.8194444444444439E-3</v>
      </c>
      <c r="N75" s="119">
        <v>7</v>
      </c>
    </row>
    <row r="76" spans="1:15" s="80" customFormat="1" ht="15.75">
      <c r="A76" s="24">
        <v>7</v>
      </c>
      <c r="B76" s="48" t="s">
        <v>52</v>
      </c>
      <c r="C76" s="3" t="s">
        <v>103</v>
      </c>
      <c r="D76" s="105">
        <v>3.7741898148148153E-3</v>
      </c>
      <c r="E76" s="13">
        <v>4.6296296296296293E-4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13">
        <v>4.6296296296296293E-4</v>
      </c>
      <c r="L76" s="13">
        <f t="shared" si="4"/>
        <v>9.2592592592592585E-4</v>
      </c>
      <c r="M76" s="105">
        <f t="shared" si="5"/>
        <v>4.7001157407407408E-3</v>
      </c>
      <c r="N76" s="119">
        <v>9</v>
      </c>
    </row>
    <row r="77" spans="1:15" s="80" customFormat="1" ht="15.75">
      <c r="A77" s="24">
        <v>8</v>
      </c>
      <c r="B77" s="47" t="s">
        <v>49</v>
      </c>
      <c r="C77" s="3" t="s">
        <v>2</v>
      </c>
      <c r="D77" s="105">
        <v>2.811111111111111E-3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13">
        <f t="shared" si="4"/>
        <v>0</v>
      </c>
      <c r="M77" s="105">
        <f t="shared" si="5"/>
        <v>2.811111111111111E-3</v>
      </c>
      <c r="N77" s="119" t="s">
        <v>188</v>
      </c>
    </row>
    <row r="78" spans="1:15" s="80" customFormat="1" ht="15.75">
      <c r="A78" s="24">
        <v>9</v>
      </c>
      <c r="B78" s="5" t="s">
        <v>134</v>
      </c>
      <c r="C78" s="3" t="s">
        <v>135</v>
      </c>
      <c r="D78" s="105">
        <v>2.7423611111111108E-3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13">
        <v>2.3148148148148146E-4</v>
      </c>
      <c r="L78" s="13">
        <f t="shared" si="4"/>
        <v>2.3148148148148146E-4</v>
      </c>
      <c r="M78" s="105">
        <f t="shared" si="5"/>
        <v>2.9738425925925922E-3</v>
      </c>
      <c r="N78" s="119" t="s">
        <v>189</v>
      </c>
    </row>
    <row r="79" spans="1:15" s="80" customFormat="1" ht="15.75">
      <c r="A79" s="24">
        <v>10</v>
      </c>
      <c r="B79" s="47" t="s">
        <v>45</v>
      </c>
      <c r="C79" s="70" t="s">
        <v>90</v>
      </c>
      <c r="D79" s="105">
        <v>4.1668981481481479E-3</v>
      </c>
      <c r="E79" s="27">
        <v>0</v>
      </c>
      <c r="F79" s="13">
        <v>2.3148148148148146E-4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13">
        <f t="shared" si="4"/>
        <v>2.3148148148148146E-4</v>
      </c>
      <c r="M79" s="105">
        <f t="shared" si="5"/>
        <v>4.3983796296296297E-3</v>
      </c>
      <c r="N79" s="119">
        <v>8</v>
      </c>
    </row>
    <row r="80" spans="1:15" s="80" customFormat="1" ht="15.75">
      <c r="A80" s="24">
        <v>11</v>
      </c>
      <c r="B80" s="47" t="s">
        <v>46</v>
      </c>
      <c r="C80" s="3" t="s">
        <v>90</v>
      </c>
      <c r="D80" s="105">
        <v>4.9744212962962962E-3</v>
      </c>
      <c r="E80" s="27">
        <v>0</v>
      </c>
      <c r="F80" s="13">
        <v>4.1898148148148101E-2</v>
      </c>
      <c r="G80" s="27">
        <v>0</v>
      </c>
      <c r="H80" s="27">
        <v>0</v>
      </c>
      <c r="I80" s="27">
        <v>0</v>
      </c>
      <c r="J80" s="27">
        <v>0</v>
      </c>
      <c r="K80" s="13">
        <v>9.2592592592592585E-4</v>
      </c>
      <c r="L80" s="13">
        <f t="shared" si="4"/>
        <v>4.2824074074074028E-2</v>
      </c>
      <c r="M80" s="105">
        <f t="shared" si="5"/>
        <v>4.7798495370370328E-2</v>
      </c>
      <c r="N80" s="119">
        <v>11</v>
      </c>
    </row>
    <row r="81" spans="1:15" s="80" customFormat="1" ht="15.75">
      <c r="A81" s="72"/>
      <c r="B81" s="87"/>
      <c r="C81" s="88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2" spans="1:15" ht="18.75">
      <c r="F82" s="56"/>
      <c r="G82" s="36"/>
      <c r="H82" s="36"/>
      <c r="I82" s="36"/>
      <c r="J82" s="36"/>
      <c r="K82" s="36"/>
      <c r="L82" s="36"/>
      <c r="M82" s="36"/>
      <c r="N82" s="54"/>
      <c r="O82" s="36"/>
    </row>
    <row r="83" spans="1:15" s="80" customFormat="1" ht="18.75">
      <c r="A83" s="72"/>
      <c r="B83" s="55" t="s">
        <v>23</v>
      </c>
      <c r="C83" s="55"/>
      <c r="D83" s="49"/>
      <c r="E83" s="56" t="s">
        <v>24</v>
      </c>
      <c r="F83" s="51"/>
      <c r="G83" s="51"/>
      <c r="H83" s="51"/>
      <c r="I83" s="51"/>
      <c r="J83" s="51"/>
      <c r="K83" s="51"/>
      <c r="L83" s="51"/>
      <c r="M83" s="51"/>
      <c r="N83" s="51"/>
    </row>
    <row r="84" spans="1:15" s="80" customFormat="1" ht="15.75">
      <c r="A84" s="72"/>
      <c r="B84" s="87"/>
      <c r="C84" s="88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</row>
    <row r="85" spans="1:15" s="80" customFormat="1" ht="15.75">
      <c r="A85" s="72"/>
      <c r="B85" s="87"/>
      <c r="C85" s="88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</row>
    <row r="86" spans="1:15" s="80" customFormat="1" ht="15.75">
      <c r="A86" s="72"/>
      <c r="B86" s="87"/>
      <c r="C86" s="88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1:15" s="80" customFormat="1" ht="15.75">
      <c r="A87" s="72"/>
      <c r="B87" s="87"/>
      <c r="C87" s="88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15" s="80" customFormat="1" ht="15.75">
      <c r="A88" s="72"/>
      <c r="B88" s="87"/>
      <c r="C88" s="88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</row>
    <row r="89" spans="1:15" s="80" customFormat="1" ht="15.75">
      <c r="A89" s="72"/>
      <c r="B89" s="87"/>
      <c r="C89" s="88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1:15" s="80" customFormat="1" ht="15.75">
      <c r="A90" s="72"/>
      <c r="B90" s="87"/>
      <c r="C90" s="88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1:15" ht="33.75">
      <c r="A91" s="7"/>
    </row>
    <row r="92" spans="1:15" ht="18.75">
      <c r="A92" s="91"/>
      <c r="G92" s="22"/>
    </row>
    <row r="93" spans="1:15" ht="19.5">
      <c r="A93" s="219" t="s">
        <v>13</v>
      </c>
      <c r="B93" s="219"/>
      <c r="C93" s="219"/>
      <c r="D93" s="219"/>
      <c r="E93" s="219"/>
      <c r="F93" s="219"/>
      <c r="H93" s="219" t="s">
        <v>232</v>
      </c>
      <c r="I93" s="219"/>
      <c r="J93" s="219"/>
      <c r="K93" s="219"/>
      <c r="L93" s="219"/>
      <c r="M93" s="219"/>
    </row>
    <row r="94" spans="1:15" ht="15.75">
      <c r="A94" s="10"/>
      <c r="B94" s="208" t="s">
        <v>230</v>
      </c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</row>
    <row r="95" spans="1:15" ht="15.75">
      <c r="A95" s="10"/>
      <c r="B95" s="207"/>
      <c r="C95" s="207"/>
      <c r="D95" s="207"/>
      <c r="E95" s="207"/>
      <c r="F95" s="207" t="s">
        <v>237</v>
      </c>
      <c r="G95" s="207"/>
      <c r="H95" s="207"/>
      <c r="J95" s="207"/>
      <c r="K95" s="207"/>
      <c r="L95" s="207"/>
      <c r="M95" s="207"/>
      <c r="N95" s="207"/>
      <c r="O95" s="207"/>
    </row>
    <row r="96" spans="1:15" ht="20.25">
      <c r="A96" s="191" t="s">
        <v>54</v>
      </c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23"/>
      <c r="O96" s="23"/>
    </row>
    <row r="97" spans="1:15" s="80" customFormat="1" ht="15.75">
      <c r="A97" s="84"/>
      <c r="B97" s="78"/>
      <c r="C97" s="78"/>
      <c r="D97" s="85"/>
      <c r="E97" s="78"/>
      <c r="F97" s="78"/>
      <c r="G97" s="78"/>
      <c r="H97" s="78"/>
      <c r="I97" s="78"/>
      <c r="J97" s="78"/>
      <c r="K97" s="79"/>
      <c r="L97" s="79"/>
      <c r="M97" s="86"/>
      <c r="N97" s="79"/>
      <c r="O97" s="79"/>
    </row>
    <row r="98" spans="1:15" s="53" customFormat="1" ht="15.75" customHeight="1">
      <c r="A98" s="205" t="s">
        <v>0</v>
      </c>
      <c r="B98" s="205" t="s">
        <v>30</v>
      </c>
      <c r="C98" s="205" t="s">
        <v>1</v>
      </c>
      <c r="D98" s="206" t="s">
        <v>31</v>
      </c>
      <c r="E98" s="200" t="s">
        <v>32</v>
      </c>
      <c r="F98" s="201"/>
      <c r="G98" s="201"/>
      <c r="H98" s="201"/>
      <c r="I98" s="201"/>
      <c r="J98" s="201"/>
      <c r="K98" s="202"/>
      <c r="L98" s="203" t="s">
        <v>33</v>
      </c>
      <c r="M98" s="203" t="s">
        <v>25</v>
      </c>
      <c r="N98" s="196" t="s">
        <v>16</v>
      </c>
    </row>
    <row r="99" spans="1:15" s="53" customFormat="1" ht="31.5">
      <c r="A99" s="205"/>
      <c r="B99" s="205"/>
      <c r="C99" s="205"/>
      <c r="D99" s="206"/>
      <c r="E99" s="67" t="s">
        <v>39</v>
      </c>
      <c r="F99" s="67" t="s">
        <v>40</v>
      </c>
      <c r="G99" s="67" t="s">
        <v>36</v>
      </c>
      <c r="H99" s="67" t="s">
        <v>34</v>
      </c>
      <c r="I99" s="67" t="s">
        <v>48</v>
      </c>
      <c r="J99" s="67" t="s">
        <v>27</v>
      </c>
      <c r="K99" s="67" t="s">
        <v>37</v>
      </c>
      <c r="L99" s="204"/>
      <c r="M99" s="204"/>
      <c r="N99" s="196"/>
    </row>
    <row r="100" spans="1:15" s="53" customFormat="1" ht="15.75">
      <c r="A100" s="24">
        <v>1</v>
      </c>
      <c r="B100" s="25" t="s">
        <v>56</v>
      </c>
      <c r="C100" s="50" t="s">
        <v>2</v>
      </c>
      <c r="D100" s="105">
        <v>3.1137731481481481E-3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13">
        <f t="shared" ref="L100:L107" si="6">E100+F100+G100+H100+I100+J100+K100</f>
        <v>0</v>
      </c>
      <c r="M100" s="105">
        <f t="shared" ref="M100:M107" si="7">D100+L100</f>
        <v>3.1137731481481481E-3</v>
      </c>
      <c r="N100" s="119" t="s">
        <v>188</v>
      </c>
      <c r="O100" s="64"/>
    </row>
    <row r="101" spans="1:15" s="53" customFormat="1" ht="15.75">
      <c r="A101" s="24">
        <v>2</v>
      </c>
      <c r="B101" s="25" t="s">
        <v>114</v>
      </c>
      <c r="C101" s="50" t="s">
        <v>2</v>
      </c>
      <c r="D101" s="105">
        <v>4.1018518518518513E-3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13">
        <v>6.9444444444444447E-4</v>
      </c>
      <c r="L101" s="13">
        <f t="shared" si="6"/>
        <v>6.9444444444444447E-4</v>
      </c>
      <c r="M101" s="105">
        <f t="shared" si="7"/>
        <v>4.7962962962962959E-3</v>
      </c>
      <c r="N101" s="119">
        <v>8</v>
      </c>
      <c r="O101" s="65"/>
    </row>
    <row r="102" spans="1:15" s="53" customFormat="1" ht="15.75">
      <c r="A102" s="24">
        <v>3</v>
      </c>
      <c r="B102" s="25" t="s">
        <v>55</v>
      </c>
      <c r="C102" s="50" t="s">
        <v>81</v>
      </c>
      <c r="D102" s="105">
        <v>3.3265046296296302E-3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13">
        <v>2.3148148148148146E-4</v>
      </c>
      <c r="L102" s="13">
        <f t="shared" si="6"/>
        <v>2.3148148148148146E-4</v>
      </c>
      <c r="M102" s="105">
        <f t="shared" si="7"/>
        <v>3.5579861111111116E-3</v>
      </c>
      <c r="N102" s="119">
        <v>4</v>
      </c>
    </row>
    <row r="103" spans="1:15" s="53" customFormat="1" ht="15.75">
      <c r="A103" s="24">
        <v>4</v>
      </c>
      <c r="B103" s="25" t="s">
        <v>115</v>
      </c>
      <c r="C103" s="50" t="s">
        <v>81</v>
      </c>
      <c r="D103" s="105">
        <v>3.5026620370370372E-3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13">
        <f t="shared" si="6"/>
        <v>0</v>
      </c>
      <c r="M103" s="105">
        <f t="shared" si="7"/>
        <v>3.5026620370370372E-3</v>
      </c>
      <c r="N103" s="119" t="s">
        <v>189</v>
      </c>
    </row>
    <row r="104" spans="1:15" s="53" customFormat="1" ht="15.75">
      <c r="A104" s="24">
        <v>5</v>
      </c>
      <c r="B104" s="25" t="s">
        <v>57</v>
      </c>
      <c r="C104" s="31" t="s">
        <v>103</v>
      </c>
      <c r="D104" s="105">
        <v>3.2635416666666668E-3</v>
      </c>
      <c r="E104" s="27">
        <v>0</v>
      </c>
      <c r="F104" s="27">
        <v>0</v>
      </c>
      <c r="G104" s="27">
        <v>0</v>
      </c>
      <c r="H104" s="27">
        <v>0</v>
      </c>
      <c r="I104" s="13">
        <v>2.3148148148148146E-4</v>
      </c>
      <c r="J104" s="27">
        <v>0</v>
      </c>
      <c r="K104" s="13">
        <v>2.3148148148148146E-4</v>
      </c>
      <c r="L104" s="13">
        <f t="shared" si="6"/>
        <v>4.6296296296296293E-4</v>
      </c>
      <c r="M104" s="105">
        <f t="shared" si="7"/>
        <v>3.7265046296296295E-3</v>
      </c>
      <c r="N104" s="119">
        <v>6</v>
      </c>
    </row>
    <row r="105" spans="1:15" s="53" customFormat="1" ht="15.75">
      <c r="A105" s="24">
        <v>6</v>
      </c>
      <c r="B105" s="25" t="s">
        <v>116</v>
      </c>
      <c r="C105" s="46" t="s">
        <v>103</v>
      </c>
      <c r="D105" s="105">
        <v>3.5535879629629633E-3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13">
        <v>1.1574074074074073E-4</v>
      </c>
      <c r="K105" s="13">
        <v>2.3148148148148146E-4</v>
      </c>
      <c r="L105" s="13">
        <f t="shared" si="6"/>
        <v>3.4722222222222218E-4</v>
      </c>
      <c r="M105" s="105">
        <f t="shared" si="7"/>
        <v>3.9008101851851855E-3</v>
      </c>
      <c r="N105" s="119">
        <v>7</v>
      </c>
      <c r="O105" s="64"/>
    </row>
    <row r="106" spans="1:15" ht="15.75">
      <c r="A106" s="24">
        <v>7</v>
      </c>
      <c r="B106" s="25" t="s">
        <v>214</v>
      </c>
      <c r="C106" s="46" t="s">
        <v>58</v>
      </c>
      <c r="D106" s="105">
        <v>2.9745370370370373E-3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13">
        <f t="shared" si="6"/>
        <v>0</v>
      </c>
      <c r="M106" s="105">
        <f t="shared" si="7"/>
        <v>2.9745370370370373E-3</v>
      </c>
      <c r="N106" s="119" t="s">
        <v>187</v>
      </c>
    </row>
    <row r="107" spans="1:15" ht="15.75">
      <c r="A107" s="24">
        <v>8</v>
      </c>
      <c r="B107" s="25" t="s">
        <v>215</v>
      </c>
      <c r="C107" s="46" t="s">
        <v>138</v>
      </c>
      <c r="D107" s="105">
        <v>3.3471064814814817E-3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13">
        <v>2.3148148148148146E-4</v>
      </c>
      <c r="L107" s="13">
        <f t="shared" si="6"/>
        <v>2.3148148148148146E-4</v>
      </c>
      <c r="M107" s="105">
        <f t="shared" si="7"/>
        <v>3.5785879629629631E-3</v>
      </c>
      <c r="N107" s="119">
        <v>5</v>
      </c>
    </row>
    <row r="108" spans="1:15" ht="15.75">
      <c r="A108" s="34"/>
      <c r="D108" s="49"/>
      <c r="M108" s="49"/>
    </row>
    <row r="109" spans="1:15" ht="15.75">
      <c r="A109" s="34"/>
      <c r="D109" s="49"/>
      <c r="M109" s="49"/>
    </row>
    <row r="111" spans="1:15" ht="20.25">
      <c r="A111" s="191" t="s">
        <v>59</v>
      </c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23"/>
      <c r="O111" s="23"/>
    </row>
    <row r="112" spans="1:15" s="80" customFormat="1" ht="15.75">
      <c r="A112" s="81"/>
      <c r="B112" s="78"/>
      <c r="C112" s="78"/>
      <c r="D112" s="78"/>
      <c r="E112" s="78"/>
      <c r="F112" s="78"/>
      <c r="G112" s="78"/>
      <c r="H112" s="78"/>
      <c r="I112" s="78"/>
      <c r="J112" s="78"/>
      <c r="K112" s="79"/>
      <c r="L112" s="79"/>
      <c r="M112" s="79"/>
      <c r="N112" s="79"/>
      <c r="O112" s="79"/>
    </row>
    <row r="113" spans="1:15" s="80" customFormat="1" ht="15.75" customHeight="1">
      <c r="A113" s="192" t="s">
        <v>0</v>
      </c>
      <c r="B113" s="192" t="s">
        <v>30</v>
      </c>
      <c r="C113" s="192" t="s">
        <v>1</v>
      </c>
      <c r="D113" s="193" t="s">
        <v>31</v>
      </c>
      <c r="E113" s="197" t="s">
        <v>32</v>
      </c>
      <c r="F113" s="198"/>
      <c r="G113" s="198"/>
      <c r="H113" s="198"/>
      <c r="I113" s="198"/>
      <c r="J113" s="198"/>
      <c r="K113" s="199"/>
      <c r="L113" s="194" t="s">
        <v>33</v>
      </c>
      <c r="M113" s="194" t="s">
        <v>25</v>
      </c>
      <c r="N113" s="196" t="s">
        <v>16</v>
      </c>
    </row>
    <row r="114" spans="1:15" s="80" customFormat="1" ht="31.5">
      <c r="A114" s="192"/>
      <c r="B114" s="192"/>
      <c r="C114" s="192"/>
      <c r="D114" s="193"/>
      <c r="E114" s="67" t="s">
        <v>39</v>
      </c>
      <c r="F114" s="67" t="s">
        <v>40</v>
      </c>
      <c r="G114" s="67" t="s">
        <v>36</v>
      </c>
      <c r="H114" s="67" t="s">
        <v>34</v>
      </c>
      <c r="I114" s="67" t="s">
        <v>48</v>
      </c>
      <c r="J114" s="67" t="s">
        <v>27</v>
      </c>
      <c r="K114" s="67" t="s">
        <v>37</v>
      </c>
      <c r="L114" s="195"/>
      <c r="M114" s="195"/>
      <c r="N114" s="196"/>
    </row>
    <row r="115" spans="1:15" s="80" customFormat="1" ht="15.75">
      <c r="A115" s="6">
        <v>1</v>
      </c>
      <c r="B115" s="25" t="s">
        <v>106</v>
      </c>
      <c r="C115" s="50" t="s">
        <v>12</v>
      </c>
      <c r="D115" s="105">
        <v>4.4903935185185186E-3</v>
      </c>
      <c r="E115" s="27">
        <v>0</v>
      </c>
      <c r="F115" s="27">
        <v>0</v>
      </c>
      <c r="G115" s="27">
        <v>0</v>
      </c>
      <c r="H115" s="27">
        <v>0</v>
      </c>
      <c r="I115" s="13">
        <v>6.9444444444444447E-4</v>
      </c>
      <c r="J115" s="27">
        <v>0</v>
      </c>
      <c r="K115" s="13">
        <v>6.9444444444444447E-4</v>
      </c>
      <c r="L115" s="13">
        <f t="shared" ref="L115:L120" si="8">E115+F115+G115+H115+I115+J115+K115</f>
        <v>1.3888888888888889E-3</v>
      </c>
      <c r="M115" s="105">
        <f t="shared" ref="M115:M120" si="9">D115+L115</f>
        <v>5.8792824074074077E-3</v>
      </c>
      <c r="N115" s="119">
        <v>5</v>
      </c>
      <c r="O115" s="64"/>
    </row>
    <row r="116" spans="1:15" s="80" customFormat="1" ht="15.75">
      <c r="A116" s="6">
        <v>2</v>
      </c>
      <c r="B116" s="25" t="s">
        <v>107</v>
      </c>
      <c r="C116" s="50" t="s">
        <v>12</v>
      </c>
      <c r="D116" s="105">
        <v>3.5503472222222221E-3</v>
      </c>
      <c r="E116" s="13">
        <v>2.3148148148148146E-4</v>
      </c>
      <c r="F116" s="27">
        <v>0</v>
      </c>
      <c r="G116" s="27">
        <v>0</v>
      </c>
      <c r="H116" s="27">
        <v>0</v>
      </c>
      <c r="I116" s="27">
        <v>0</v>
      </c>
      <c r="J116" s="13">
        <v>1.1574074074074073E-4</v>
      </c>
      <c r="K116" s="13">
        <v>4.6296296296296293E-4</v>
      </c>
      <c r="L116" s="13">
        <f t="shared" si="8"/>
        <v>8.1018518518518505E-4</v>
      </c>
      <c r="M116" s="105">
        <f t="shared" si="9"/>
        <v>4.3605324074074067E-3</v>
      </c>
      <c r="N116" s="119">
        <v>4</v>
      </c>
      <c r="O116" s="65"/>
    </row>
    <row r="117" spans="1:15" s="80" customFormat="1" ht="15.75">
      <c r="A117" s="6">
        <v>3</v>
      </c>
      <c r="B117" s="25" t="s">
        <v>108</v>
      </c>
      <c r="C117" s="50" t="s">
        <v>12</v>
      </c>
      <c r="D117" s="105">
        <v>3.4237268518518518E-3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13">
        <f t="shared" si="8"/>
        <v>0</v>
      </c>
      <c r="M117" s="105">
        <f t="shared" si="9"/>
        <v>3.4237268518518518E-3</v>
      </c>
      <c r="N117" s="119" t="s">
        <v>187</v>
      </c>
    </row>
    <row r="118" spans="1:15" s="80" customFormat="1" ht="15.75">
      <c r="A118" s="6">
        <v>4</v>
      </c>
      <c r="B118" s="25" t="s">
        <v>109</v>
      </c>
      <c r="C118" s="50" t="s">
        <v>102</v>
      </c>
      <c r="D118" s="105">
        <v>3.7380787037037035E-3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13">
        <v>1.1574074074074073E-4</v>
      </c>
      <c r="K118" s="13">
        <v>2.3148148148148146E-4</v>
      </c>
      <c r="L118" s="13">
        <f t="shared" si="8"/>
        <v>3.4722222222222218E-4</v>
      </c>
      <c r="M118" s="105">
        <f t="shared" si="9"/>
        <v>4.0853009259259254E-3</v>
      </c>
      <c r="N118" s="119" t="s">
        <v>188</v>
      </c>
    </row>
    <row r="119" spans="1:15" s="80" customFormat="1" ht="15.75">
      <c r="A119" s="6">
        <v>5</v>
      </c>
      <c r="B119" s="25" t="s">
        <v>110</v>
      </c>
      <c r="C119" s="50" t="s">
        <v>102</v>
      </c>
      <c r="D119" s="105">
        <v>6.3958333333333341E-3</v>
      </c>
      <c r="E119" s="27">
        <v>0</v>
      </c>
      <c r="F119" s="13">
        <v>5.7870370370370378E-4</v>
      </c>
      <c r="G119" s="27">
        <v>0</v>
      </c>
      <c r="H119" s="27">
        <v>0</v>
      </c>
      <c r="I119" s="27">
        <v>0</v>
      </c>
      <c r="J119" s="27">
        <v>0</v>
      </c>
      <c r="K119" s="13">
        <v>6.9444444444444447E-4</v>
      </c>
      <c r="L119" s="13">
        <f t="shared" si="8"/>
        <v>1.2731481481481483E-3</v>
      </c>
      <c r="M119" s="105">
        <f t="shared" si="9"/>
        <v>7.6689814814814823E-3</v>
      </c>
      <c r="N119" s="119">
        <v>6</v>
      </c>
    </row>
    <row r="120" spans="1:15" s="80" customFormat="1" ht="15.75">
      <c r="A120" s="6">
        <v>6</v>
      </c>
      <c r="B120" s="25" t="s">
        <v>133</v>
      </c>
      <c r="C120" s="50" t="s">
        <v>2</v>
      </c>
      <c r="D120" s="105">
        <v>4.0129629629629621E-3</v>
      </c>
      <c r="E120" s="13">
        <v>3.4722222222222224E-4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13">
        <f t="shared" si="8"/>
        <v>3.4722222222222224E-4</v>
      </c>
      <c r="M120" s="105">
        <f t="shared" si="9"/>
        <v>4.360185185185184E-3</v>
      </c>
      <c r="N120" s="119" t="s">
        <v>189</v>
      </c>
    </row>
    <row r="121" spans="1:15" ht="15.75">
      <c r="A121" s="34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1:15" ht="18.75">
      <c r="B122" s="55" t="s">
        <v>23</v>
      </c>
      <c r="C122" s="55"/>
      <c r="D122" s="49"/>
      <c r="E122" s="56" t="s">
        <v>24</v>
      </c>
      <c r="F122" s="56"/>
      <c r="G122" s="36"/>
      <c r="H122" s="36"/>
      <c r="I122" s="36"/>
      <c r="J122" s="36"/>
      <c r="K122" s="36"/>
      <c r="L122" s="36"/>
      <c r="M122" s="36"/>
      <c r="N122" s="54"/>
      <c r="O122" s="36"/>
    </row>
  </sheetData>
  <sortState ref="A115:N120">
    <sortCondition ref="A115:A120"/>
  </sortState>
  <mergeCells count="57">
    <mergeCell ref="H33:M33"/>
    <mergeCell ref="B34:O34"/>
    <mergeCell ref="A63:F63"/>
    <mergeCell ref="H63:M63"/>
    <mergeCell ref="B64:O64"/>
    <mergeCell ref="B4:O4"/>
    <mergeCell ref="A3:F3"/>
    <mergeCell ref="H3:M3"/>
    <mergeCell ref="A6:M6"/>
    <mergeCell ref="A8:A9"/>
    <mergeCell ref="B8:B9"/>
    <mergeCell ref="C8:C9"/>
    <mergeCell ref="D8:D9"/>
    <mergeCell ref="M8:M9"/>
    <mergeCell ref="N8:N9"/>
    <mergeCell ref="A38:A39"/>
    <mergeCell ref="B38:B39"/>
    <mergeCell ref="C38:C39"/>
    <mergeCell ref="D38:D39"/>
    <mergeCell ref="E38:K38"/>
    <mergeCell ref="L38:L39"/>
    <mergeCell ref="M38:M39"/>
    <mergeCell ref="N38:N39"/>
    <mergeCell ref="E8:K8"/>
    <mergeCell ref="L8:L9"/>
    <mergeCell ref="A36:M36"/>
    <mergeCell ref="A33:F33"/>
    <mergeCell ref="N68:N69"/>
    <mergeCell ref="A98:A99"/>
    <mergeCell ref="B98:B99"/>
    <mergeCell ref="C98:C99"/>
    <mergeCell ref="D98:D99"/>
    <mergeCell ref="N98:N99"/>
    <mergeCell ref="E68:K68"/>
    <mergeCell ref="M68:M69"/>
    <mergeCell ref="A68:A69"/>
    <mergeCell ref="B68:B69"/>
    <mergeCell ref="C68:C69"/>
    <mergeCell ref="D68:D69"/>
    <mergeCell ref="A93:F93"/>
    <mergeCell ref="H93:M93"/>
    <mergeCell ref="B94:O94"/>
    <mergeCell ref="N113:N114"/>
    <mergeCell ref="E113:K113"/>
    <mergeCell ref="L113:L114"/>
    <mergeCell ref="E98:K98"/>
    <mergeCell ref="L98:L99"/>
    <mergeCell ref="M98:M99"/>
    <mergeCell ref="A66:M66"/>
    <mergeCell ref="A96:M96"/>
    <mergeCell ref="A111:M111"/>
    <mergeCell ref="A113:A114"/>
    <mergeCell ref="B113:B114"/>
    <mergeCell ref="C113:C114"/>
    <mergeCell ref="D113:D114"/>
    <mergeCell ref="M113:M114"/>
    <mergeCell ref="L68:L69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="120" zoomScaleNormal="120" workbookViewId="0">
      <selection activeCell="A107" sqref="A107:XFD108"/>
    </sheetView>
  </sheetViews>
  <sheetFormatPr defaultRowHeight="15"/>
  <cols>
    <col min="1" max="1" width="6.140625" customWidth="1"/>
    <col min="2" max="2" width="24.7109375" customWidth="1"/>
    <col min="3" max="3" width="12.85546875" customWidth="1"/>
    <col min="4" max="4" width="8.85546875" customWidth="1"/>
    <col min="6" max="6" width="8.85546875" customWidth="1"/>
    <col min="8" max="8" width="9.28515625" customWidth="1"/>
    <col min="9" max="9" width="10" customWidth="1"/>
    <col min="10" max="10" width="8.5703125" customWidth="1"/>
    <col min="11" max="11" width="8" customWidth="1"/>
    <col min="12" max="12" width="9.28515625" customWidth="1"/>
    <col min="13" max="13" width="10.7109375" customWidth="1"/>
    <col min="14" max="14" width="7.7109375" customWidth="1"/>
  </cols>
  <sheetData>
    <row r="1" spans="1:16" ht="33.75">
      <c r="A1" s="7"/>
    </row>
    <row r="2" spans="1:16" ht="18.75">
      <c r="A2" s="91"/>
      <c r="G2" s="22"/>
    </row>
    <row r="3" spans="1:16" ht="19.5">
      <c r="A3" s="219" t="s">
        <v>13</v>
      </c>
      <c r="B3" s="219"/>
      <c r="C3" s="219"/>
      <c r="D3" s="219"/>
      <c r="E3" s="219"/>
      <c r="F3" s="219"/>
      <c r="H3" s="219" t="s">
        <v>232</v>
      </c>
      <c r="I3" s="219"/>
      <c r="J3" s="219"/>
      <c r="K3" s="219"/>
      <c r="L3" s="219"/>
      <c r="M3" s="219"/>
    </row>
    <row r="4" spans="1:16" ht="15.75">
      <c r="A4" s="10"/>
      <c r="B4" s="208" t="s">
        <v>230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6" ht="15.75">
      <c r="A5" s="10"/>
      <c r="B5" s="207"/>
      <c r="C5" s="207"/>
      <c r="D5" s="207"/>
      <c r="E5" s="207"/>
      <c r="F5" s="207" t="s">
        <v>237</v>
      </c>
      <c r="G5" s="207"/>
      <c r="H5" s="207"/>
      <c r="J5" s="207"/>
      <c r="K5" s="207"/>
      <c r="L5" s="207"/>
      <c r="M5" s="207"/>
      <c r="N5" s="207"/>
      <c r="O5" s="207"/>
    </row>
    <row r="6" spans="1:16" ht="20.25">
      <c r="A6" s="191" t="s">
        <v>60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23"/>
      <c r="O6" s="23"/>
    </row>
    <row r="7" spans="1:16" s="80" customFormat="1" ht="15.75">
      <c r="A7" s="81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79"/>
    </row>
    <row r="8" spans="1:16" s="80" customFormat="1" ht="15.75" customHeight="1">
      <c r="A8" s="192" t="s">
        <v>0</v>
      </c>
      <c r="B8" s="192" t="s">
        <v>30</v>
      </c>
      <c r="C8" s="192" t="s">
        <v>1</v>
      </c>
      <c r="D8" s="193" t="s">
        <v>31</v>
      </c>
      <c r="E8" s="197" t="s">
        <v>32</v>
      </c>
      <c r="F8" s="198"/>
      <c r="G8" s="198"/>
      <c r="H8" s="198"/>
      <c r="I8" s="198"/>
      <c r="J8" s="198"/>
      <c r="K8" s="199"/>
      <c r="L8" s="194" t="s">
        <v>196</v>
      </c>
      <c r="M8" s="194" t="s">
        <v>19</v>
      </c>
      <c r="N8" s="196" t="s">
        <v>16</v>
      </c>
    </row>
    <row r="9" spans="1:16" s="80" customFormat="1" ht="31.5">
      <c r="A9" s="192"/>
      <c r="B9" s="192"/>
      <c r="C9" s="192"/>
      <c r="D9" s="193"/>
      <c r="E9" s="67" t="s">
        <v>36</v>
      </c>
      <c r="F9" s="67" t="s">
        <v>35</v>
      </c>
      <c r="G9" s="67" t="s">
        <v>36</v>
      </c>
      <c r="H9" s="67" t="s">
        <v>27</v>
      </c>
      <c r="I9" s="67" t="s">
        <v>36</v>
      </c>
      <c r="J9" s="67" t="s">
        <v>34</v>
      </c>
      <c r="K9" s="67" t="s">
        <v>100</v>
      </c>
      <c r="L9" s="195"/>
      <c r="M9" s="195"/>
      <c r="N9" s="196"/>
    </row>
    <row r="10" spans="1:16" s="80" customFormat="1" ht="15.75">
      <c r="A10" s="24">
        <v>1</v>
      </c>
      <c r="B10" s="25" t="s">
        <v>62</v>
      </c>
      <c r="C10" s="26" t="s">
        <v>149</v>
      </c>
      <c r="D10" s="105">
        <v>2.4171296296296297E-3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13">
        <v>2.3148148148148146E-4</v>
      </c>
      <c r="K10" s="27">
        <v>0</v>
      </c>
      <c r="L10" s="13">
        <f t="shared" ref="L10:L24" si="0">E10+F10+G10+H10+I10+J10+K10</f>
        <v>2.3148148148148146E-4</v>
      </c>
      <c r="M10" s="105">
        <f t="shared" ref="M10:M24" si="1">D10+L10</f>
        <v>2.6486111111111111E-3</v>
      </c>
      <c r="N10" s="173">
        <v>10</v>
      </c>
      <c r="O10" s="52"/>
      <c r="P10" s="82"/>
    </row>
    <row r="11" spans="1:16" s="80" customFormat="1" ht="15.75">
      <c r="A11" s="24">
        <v>2</v>
      </c>
      <c r="B11" s="26" t="s">
        <v>173</v>
      </c>
      <c r="C11" s="26" t="s">
        <v>149</v>
      </c>
      <c r="D11" s="105">
        <v>2.6277777777777775E-3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13">
        <f t="shared" si="0"/>
        <v>0</v>
      </c>
      <c r="M11" s="105">
        <f t="shared" si="1"/>
        <v>2.6277777777777775E-3</v>
      </c>
      <c r="N11" s="173">
        <v>9</v>
      </c>
      <c r="O11" s="52"/>
      <c r="P11" s="82"/>
    </row>
    <row r="12" spans="1:16" s="80" customFormat="1" ht="15.75">
      <c r="A12" s="24">
        <v>3</v>
      </c>
      <c r="B12" s="26" t="s">
        <v>151</v>
      </c>
      <c r="C12" s="26" t="s">
        <v>149</v>
      </c>
      <c r="D12" s="105">
        <v>3.4679398148148143E-3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13">
        <v>1.1574074074074073E-4</v>
      </c>
      <c r="L12" s="13">
        <f t="shared" si="0"/>
        <v>1.1574074074074073E-4</v>
      </c>
      <c r="M12" s="105">
        <f t="shared" si="1"/>
        <v>3.5836805555555552E-3</v>
      </c>
      <c r="N12" s="173">
        <v>14</v>
      </c>
      <c r="O12" s="52"/>
      <c r="P12" s="82"/>
    </row>
    <row r="13" spans="1:16" s="80" customFormat="1" ht="15.75">
      <c r="A13" s="24">
        <v>4</v>
      </c>
      <c r="B13" s="26" t="s">
        <v>174</v>
      </c>
      <c r="C13" s="26" t="s">
        <v>152</v>
      </c>
      <c r="D13" s="105">
        <v>2.9484953703703704E-3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13">
        <v>2.3148148148148146E-4</v>
      </c>
      <c r="K13" s="27">
        <v>0</v>
      </c>
      <c r="L13" s="13">
        <f t="shared" si="0"/>
        <v>2.3148148148148146E-4</v>
      </c>
      <c r="M13" s="105">
        <f t="shared" si="1"/>
        <v>3.1799768518518518E-3</v>
      </c>
      <c r="N13" s="173">
        <v>12</v>
      </c>
      <c r="O13" s="52"/>
      <c r="P13" s="82"/>
    </row>
    <row r="14" spans="1:16" s="80" customFormat="1" ht="15.75">
      <c r="A14" s="24">
        <v>5</v>
      </c>
      <c r="B14" s="26" t="s">
        <v>193</v>
      </c>
      <c r="C14" s="26" t="s">
        <v>152</v>
      </c>
      <c r="D14" s="105">
        <v>2.8873842592592592E-3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13">
        <v>1.1574074074074073E-4</v>
      </c>
      <c r="L14" s="13">
        <f t="shared" si="0"/>
        <v>1.1574074074074073E-4</v>
      </c>
      <c r="M14" s="105">
        <f t="shared" si="1"/>
        <v>3.0031250000000002E-3</v>
      </c>
      <c r="N14" s="173">
        <v>11</v>
      </c>
      <c r="O14" s="52"/>
      <c r="P14" s="82"/>
    </row>
    <row r="15" spans="1:16" s="80" customFormat="1" ht="15.75">
      <c r="A15" s="24">
        <v>6</v>
      </c>
      <c r="B15" s="26" t="s">
        <v>154</v>
      </c>
      <c r="C15" s="26" t="s">
        <v>81</v>
      </c>
      <c r="D15" s="105">
        <v>2.1292824074074074E-3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13">
        <f t="shared" si="0"/>
        <v>0</v>
      </c>
      <c r="M15" s="105">
        <f t="shared" si="1"/>
        <v>2.1292824074074074E-3</v>
      </c>
      <c r="N15" s="173">
        <v>5</v>
      </c>
      <c r="O15" s="52"/>
      <c r="P15" s="82"/>
    </row>
    <row r="16" spans="1:16" s="80" customFormat="1" ht="15.75">
      <c r="A16" s="24">
        <v>7</v>
      </c>
      <c r="B16" s="26" t="s">
        <v>175</v>
      </c>
      <c r="C16" s="26" t="s">
        <v>81</v>
      </c>
      <c r="D16" s="105">
        <v>2.0210648148148149E-3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13">
        <f t="shared" si="0"/>
        <v>0</v>
      </c>
      <c r="M16" s="105">
        <f t="shared" si="1"/>
        <v>2.0210648148148149E-3</v>
      </c>
      <c r="N16" s="173">
        <v>4</v>
      </c>
      <c r="O16" s="52"/>
      <c r="P16" s="82"/>
    </row>
    <row r="17" spans="1:16" s="80" customFormat="1" ht="15.75">
      <c r="A17" s="24">
        <v>8</v>
      </c>
      <c r="B17" s="26" t="s">
        <v>155</v>
      </c>
      <c r="C17" s="26" t="s">
        <v>81</v>
      </c>
      <c r="D17" s="105">
        <v>1.8293981481481479E-3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13">
        <f t="shared" si="0"/>
        <v>0</v>
      </c>
      <c r="M17" s="105">
        <f t="shared" si="1"/>
        <v>1.8293981481481479E-3</v>
      </c>
      <c r="N17" s="117" t="s">
        <v>189</v>
      </c>
      <c r="O17" s="52"/>
      <c r="P17" s="82"/>
    </row>
    <row r="18" spans="1:16" s="80" customFormat="1" ht="15.75">
      <c r="A18" s="24">
        <v>9</v>
      </c>
      <c r="B18" s="26" t="s">
        <v>194</v>
      </c>
      <c r="C18" s="26" t="s">
        <v>156</v>
      </c>
      <c r="D18" s="105">
        <v>2.2594907407407407E-3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13">
        <f t="shared" si="0"/>
        <v>0</v>
      </c>
      <c r="M18" s="105">
        <f t="shared" si="1"/>
        <v>2.2594907407407407E-3</v>
      </c>
      <c r="N18" s="173">
        <v>6</v>
      </c>
      <c r="O18" s="52"/>
      <c r="P18" s="82"/>
    </row>
    <row r="19" spans="1:16" s="80" customFormat="1" ht="15.75">
      <c r="A19" s="24">
        <v>10</v>
      </c>
      <c r="B19" s="26" t="s">
        <v>162</v>
      </c>
      <c r="C19" s="26" t="s">
        <v>159</v>
      </c>
      <c r="D19" s="105">
        <v>2.4193287037037035E-3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13">
        <f t="shared" si="0"/>
        <v>0</v>
      </c>
      <c r="M19" s="105">
        <f t="shared" si="1"/>
        <v>2.4193287037037035E-3</v>
      </c>
      <c r="N19" s="173">
        <v>8</v>
      </c>
      <c r="O19" s="52"/>
      <c r="P19" s="82"/>
    </row>
    <row r="20" spans="1:16" s="80" customFormat="1" ht="15.75">
      <c r="A20" s="24">
        <v>11</v>
      </c>
      <c r="B20" s="26" t="s">
        <v>63</v>
      </c>
      <c r="C20" s="26" t="s">
        <v>159</v>
      </c>
      <c r="D20" s="105">
        <v>3.0096064814814816E-3</v>
      </c>
      <c r="E20" s="27">
        <v>0</v>
      </c>
      <c r="F20" s="27">
        <v>0</v>
      </c>
      <c r="G20" s="27">
        <v>0</v>
      </c>
      <c r="H20" s="13">
        <v>2.3148148148148146E-4</v>
      </c>
      <c r="I20" s="27">
        <v>0</v>
      </c>
      <c r="J20" s="27">
        <v>0</v>
      </c>
      <c r="K20" s="27">
        <v>0</v>
      </c>
      <c r="L20" s="13">
        <f t="shared" si="0"/>
        <v>2.3148148148148146E-4</v>
      </c>
      <c r="M20" s="105">
        <f t="shared" si="1"/>
        <v>3.241087962962963E-3</v>
      </c>
      <c r="N20" s="173">
        <v>13</v>
      </c>
      <c r="O20" s="52"/>
      <c r="P20" s="82"/>
    </row>
    <row r="21" spans="1:16" s="80" customFormat="1" ht="15.75">
      <c r="A21" s="24">
        <v>12</v>
      </c>
      <c r="B21" s="26" t="s">
        <v>195</v>
      </c>
      <c r="C21" s="26" t="s">
        <v>2</v>
      </c>
      <c r="D21" s="105">
        <v>1.6030092592592595E-3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13">
        <f t="shared" si="0"/>
        <v>0</v>
      </c>
      <c r="M21" s="105">
        <f t="shared" si="1"/>
        <v>1.6030092592592595E-3</v>
      </c>
      <c r="N21" s="117" t="s">
        <v>188</v>
      </c>
      <c r="O21" s="52"/>
      <c r="P21" s="82"/>
    </row>
    <row r="22" spans="1:16" s="80" customFormat="1" ht="15.75">
      <c r="A22" s="24">
        <v>13</v>
      </c>
      <c r="B22" s="26" t="s">
        <v>168</v>
      </c>
      <c r="C22" s="26" t="s">
        <v>138</v>
      </c>
      <c r="D22" s="105">
        <v>2.1556712962962962E-3</v>
      </c>
      <c r="E22" s="27">
        <v>0</v>
      </c>
      <c r="F22" s="27">
        <v>0</v>
      </c>
      <c r="G22" s="27">
        <v>0</v>
      </c>
      <c r="H22" s="13">
        <v>2.3148148148148146E-4</v>
      </c>
      <c r="I22" s="27">
        <v>0</v>
      </c>
      <c r="J22" s="27">
        <v>0</v>
      </c>
      <c r="K22" s="27">
        <v>0</v>
      </c>
      <c r="L22" s="13">
        <f t="shared" si="0"/>
        <v>2.3148148148148146E-4</v>
      </c>
      <c r="M22" s="105">
        <f t="shared" si="1"/>
        <v>2.3871527777777775E-3</v>
      </c>
      <c r="N22" s="173">
        <v>7</v>
      </c>
      <c r="O22" s="52"/>
      <c r="P22" s="82"/>
    </row>
    <row r="23" spans="1:16" s="80" customFormat="1" ht="15.75">
      <c r="A23" s="24">
        <v>14</v>
      </c>
      <c r="B23" s="26" t="s">
        <v>61</v>
      </c>
      <c r="C23" s="26" t="s">
        <v>138</v>
      </c>
      <c r="D23" s="105">
        <v>1.3162037037037038E-3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13">
        <f t="shared" si="0"/>
        <v>0</v>
      </c>
      <c r="M23" s="105">
        <f t="shared" si="1"/>
        <v>1.3162037037037038E-3</v>
      </c>
      <c r="N23" s="117" t="s">
        <v>187</v>
      </c>
      <c r="O23" s="52"/>
      <c r="P23" s="82"/>
    </row>
    <row r="24" spans="1:16" s="80" customFormat="1" ht="15.75">
      <c r="A24" s="24">
        <v>15</v>
      </c>
      <c r="B24" s="25" t="s">
        <v>170</v>
      </c>
      <c r="C24" s="26" t="s">
        <v>91</v>
      </c>
      <c r="D24" s="105">
        <v>4.0762731481481483E-3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13">
        <f t="shared" si="0"/>
        <v>0</v>
      </c>
      <c r="M24" s="105">
        <f t="shared" si="1"/>
        <v>4.0762731481481483E-3</v>
      </c>
      <c r="N24" s="173">
        <v>15</v>
      </c>
      <c r="O24" s="52"/>
      <c r="P24" s="82"/>
    </row>
    <row r="25" spans="1:16" s="80" customFormat="1" ht="15.75">
      <c r="A25" s="72"/>
      <c r="B25" s="89"/>
      <c r="C25" s="74"/>
      <c r="D25" s="75"/>
      <c r="E25" s="76"/>
      <c r="F25" s="76"/>
      <c r="G25" s="28"/>
      <c r="H25" s="28"/>
      <c r="I25" s="28"/>
      <c r="J25" s="28"/>
      <c r="K25" s="28"/>
      <c r="L25" s="28"/>
      <c r="M25" s="75"/>
      <c r="N25" s="77"/>
      <c r="O25" s="52"/>
      <c r="P25" s="82"/>
    </row>
    <row r="26" spans="1:16" s="80" customFormat="1" ht="15.75">
      <c r="A26" s="72"/>
      <c r="B26" s="89"/>
      <c r="C26" s="74"/>
      <c r="D26" s="75"/>
      <c r="E26" s="76"/>
      <c r="F26" s="76"/>
      <c r="G26" s="28"/>
      <c r="H26" s="28"/>
      <c r="I26" s="28"/>
      <c r="J26" s="28"/>
      <c r="K26" s="28"/>
      <c r="L26" s="28"/>
      <c r="M26" s="75"/>
      <c r="N26" s="77"/>
      <c r="O26" s="52"/>
      <c r="P26" s="82"/>
    </row>
    <row r="27" spans="1:16" ht="18.75">
      <c r="B27" s="55" t="s">
        <v>23</v>
      </c>
      <c r="C27" s="55"/>
      <c r="D27" s="49"/>
      <c r="E27" s="56" t="s">
        <v>24</v>
      </c>
      <c r="F27" s="56"/>
      <c r="G27" s="36"/>
      <c r="H27" s="36"/>
      <c r="I27" s="36"/>
      <c r="J27" s="36"/>
      <c r="K27" s="36"/>
      <c r="L27" s="36"/>
      <c r="M27" s="36"/>
      <c r="N27" s="54"/>
      <c r="O27" s="36"/>
    </row>
    <row r="28" spans="1:16" ht="18.75">
      <c r="B28" s="55"/>
      <c r="C28" s="55"/>
      <c r="D28" s="49"/>
      <c r="E28" s="56"/>
      <c r="F28" s="56"/>
      <c r="G28" s="36"/>
      <c r="H28" s="36"/>
      <c r="I28" s="36"/>
      <c r="J28" s="36"/>
      <c r="K28" s="36"/>
      <c r="L28" s="36"/>
      <c r="M28" s="36"/>
      <c r="N28" s="54"/>
      <c r="O28" s="36"/>
    </row>
    <row r="29" spans="1:16" s="80" customFormat="1" ht="15.75">
      <c r="A29" s="72"/>
      <c r="B29" s="89"/>
      <c r="C29" s="74"/>
      <c r="D29" s="75"/>
      <c r="E29" s="76"/>
      <c r="F29" s="76"/>
      <c r="G29" s="28"/>
      <c r="H29" s="28"/>
      <c r="I29" s="28"/>
      <c r="J29" s="28"/>
      <c r="K29" s="28"/>
      <c r="L29" s="28"/>
      <c r="M29" s="75"/>
      <c r="N29" s="77"/>
      <c r="O29" s="52"/>
      <c r="P29" s="82"/>
    </row>
    <row r="30" spans="1:16" s="80" customFormat="1" ht="33.75">
      <c r="A30" s="7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2"/>
    </row>
    <row r="31" spans="1:16" s="80" customFormat="1" ht="18.75">
      <c r="A31" s="91"/>
      <c r="B31"/>
      <c r="C31"/>
      <c r="D31"/>
      <c r="E31"/>
      <c r="F31"/>
      <c r="G31" s="22"/>
      <c r="H31"/>
      <c r="I31"/>
      <c r="J31"/>
      <c r="K31"/>
      <c r="L31"/>
      <c r="M31"/>
      <c r="N31"/>
      <c r="O31"/>
      <c r="P31" s="82"/>
    </row>
    <row r="32" spans="1:16" s="80" customFormat="1" ht="19.5">
      <c r="A32" s="219" t="s">
        <v>13</v>
      </c>
      <c r="B32" s="219"/>
      <c r="C32" s="219"/>
      <c r="D32" s="219"/>
      <c r="E32" s="219"/>
      <c r="F32" s="219"/>
      <c r="G32"/>
      <c r="H32" s="219" t="s">
        <v>232</v>
      </c>
      <c r="I32" s="219"/>
      <c r="J32" s="219"/>
      <c r="K32" s="219"/>
      <c r="L32" s="219"/>
      <c r="M32" s="219"/>
      <c r="N32"/>
      <c r="O32"/>
      <c r="P32" s="82"/>
    </row>
    <row r="33" spans="1:15" ht="15.75">
      <c r="A33" s="10"/>
      <c r="B33" s="208" t="s">
        <v>230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5.75">
      <c r="A34" s="10"/>
      <c r="B34" s="207"/>
      <c r="C34" s="207"/>
      <c r="D34" s="207"/>
      <c r="E34" s="207"/>
      <c r="F34" s="207" t="s">
        <v>237</v>
      </c>
      <c r="G34" s="207"/>
      <c r="H34" s="207"/>
      <c r="J34" s="207"/>
      <c r="K34" s="207"/>
      <c r="L34" s="207"/>
      <c r="M34" s="207"/>
      <c r="N34" s="207"/>
      <c r="O34" s="207"/>
    </row>
    <row r="35" spans="1:15" ht="20.25">
      <c r="A35" s="191" t="s">
        <v>64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23"/>
    </row>
    <row r="36" spans="1:15" s="80" customFormat="1" ht="15.7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79"/>
      <c r="L36" s="79"/>
      <c r="M36" s="79"/>
      <c r="N36" s="79"/>
    </row>
    <row r="37" spans="1:15" s="80" customFormat="1" ht="15.75">
      <c r="A37" s="192" t="s">
        <v>0</v>
      </c>
      <c r="B37" s="192" t="s">
        <v>30</v>
      </c>
      <c r="C37" s="193" t="s">
        <v>1</v>
      </c>
      <c r="D37" s="193" t="s">
        <v>31</v>
      </c>
      <c r="E37" s="192" t="s">
        <v>32</v>
      </c>
      <c r="F37" s="192"/>
      <c r="G37" s="192"/>
      <c r="H37" s="192"/>
      <c r="I37" s="192"/>
      <c r="J37" s="192"/>
      <c r="K37" s="192"/>
      <c r="L37" s="194" t="s">
        <v>33</v>
      </c>
      <c r="M37" s="194" t="s">
        <v>25</v>
      </c>
      <c r="N37" s="196" t="s">
        <v>16</v>
      </c>
    </row>
    <row r="38" spans="1:15" s="80" customFormat="1" ht="31.5">
      <c r="A38" s="192"/>
      <c r="B38" s="192"/>
      <c r="C38" s="193"/>
      <c r="D38" s="193"/>
      <c r="E38" s="67" t="s">
        <v>39</v>
      </c>
      <c r="F38" s="67" t="s">
        <v>40</v>
      </c>
      <c r="G38" s="68" t="s">
        <v>36</v>
      </c>
      <c r="H38" s="67" t="s">
        <v>34</v>
      </c>
      <c r="I38" s="67" t="s">
        <v>48</v>
      </c>
      <c r="J38" s="67" t="s">
        <v>27</v>
      </c>
      <c r="K38" s="68" t="s">
        <v>37</v>
      </c>
      <c r="L38" s="195"/>
      <c r="M38" s="195"/>
      <c r="N38" s="196"/>
    </row>
    <row r="39" spans="1:15" s="80" customFormat="1" ht="15.75">
      <c r="A39" s="37">
        <v>1</v>
      </c>
      <c r="B39" s="38" t="s">
        <v>124</v>
      </c>
      <c r="C39" s="39" t="s">
        <v>120</v>
      </c>
      <c r="D39" s="105">
        <v>4.6725694444444445E-3</v>
      </c>
      <c r="E39" s="13">
        <v>2.3148148148148146E-4</v>
      </c>
      <c r="F39" s="13">
        <v>6.9444444444444447E-4</v>
      </c>
      <c r="G39" s="27">
        <v>0</v>
      </c>
      <c r="H39" s="27">
        <v>0</v>
      </c>
      <c r="I39" s="27">
        <v>0</v>
      </c>
      <c r="J39" s="13">
        <v>3.4722222222222224E-4</v>
      </c>
      <c r="K39" s="13">
        <v>6.9444444444444447E-4</v>
      </c>
      <c r="L39" s="13">
        <f t="shared" ref="L39:L48" si="2">E39+F39+G39+H39+I39+J39+K39</f>
        <v>1.9675925925925928E-3</v>
      </c>
      <c r="M39" s="105">
        <f t="shared" ref="M39:M48" si="3">D39+L39</f>
        <v>6.6401620370370373E-3</v>
      </c>
      <c r="N39" s="174" t="s">
        <v>202</v>
      </c>
    </row>
    <row r="40" spans="1:15" s="80" customFormat="1" ht="15.75">
      <c r="A40" s="6">
        <v>2</v>
      </c>
      <c r="B40" s="38" t="s">
        <v>125</v>
      </c>
      <c r="C40" s="39" t="s">
        <v>22</v>
      </c>
      <c r="D40" s="105">
        <v>3.6206018518518518E-3</v>
      </c>
      <c r="E40" s="13">
        <v>3.4722222222222224E-4</v>
      </c>
      <c r="F40" s="27">
        <v>0</v>
      </c>
      <c r="G40" s="27">
        <v>0</v>
      </c>
      <c r="H40" s="27">
        <v>0</v>
      </c>
      <c r="I40" s="13">
        <v>2.3148148148148146E-4</v>
      </c>
      <c r="J40" s="27">
        <v>0</v>
      </c>
      <c r="K40" s="27">
        <v>0</v>
      </c>
      <c r="L40" s="13">
        <f t="shared" si="2"/>
        <v>5.7870370370370367E-4</v>
      </c>
      <c r="M40" s="105">
        <f t="shared" si="3"/>
        <v>4.1993055555555551E-3</v>
      </c>
      <c r="N40" s="174" t="s">
        <v>200</v>
      </c>
    </row>
    <row r="41" spans="1:15" s="80" customFormat="1" ht="15.75">
      <c r="A41" s="37">
        <v>3</v>
      </c>
      <c r="B41" s="41" t="s">
        <v>126</v>
      </c>
      <c r="C41" s="43" t="s">
        <v>91</v>
      </c>
      <c r="D41" s="105">
        <v>6.1396990740740743E-3</v>
      </c>
      <c r="E41" s="13">
        <v>6.9444444444444447E-4</v>
      </c>
      <c r="F41" s="13">
        <v>1.0069444444444445E-2</v>
      </c>
      <c r="G41" s="27">
        <v>0</v>
      </c>
      <c r="H41" s="27">
        <v>0</v>
      </c>
      <c r="I41" s="27">
        <v>0</v>
      </c>
      <c r="J41" s="27">
        <v>0</v>
      </c>
      <c r="K41" s="13">
        <v>9.2592592592592585E-4</v>
      </c>
      <c r="L41" s="13">
        <f t="shared" si="2"/>
        <v>1.1689814814814814E-2</v>
      </c>
      <c r="M41" s="105">
        <f t="shared" si="3"/>
        <v>1.7829513888888888E-2</v>
      </c>
      <c r="N41" s="174" t="s">
        <v>204</v>
      </c>
    </row>
    <row r="42" spans="1:15" s="80" customFormat="1" ht="15.75">
      <c r="A42" s="37">
        <v>4</v>
      </c>
      <c r="B42" s="41" t="s">
        <v>127</v>
      </c>
      <c r="C42" s="43" t="s">
        <v>91</v>
      </c>
      <c r="D42" s="105">
        <v>6.3989583333333329E-3</v>
      </c>
      <c r="E42" s="13">
        <v>2.3148148148148146E-4</v>
      </c>
      <c r="F42" s="13">
        <v>9.2592592592592585E-4</v>
      </c>
      <c r="G42" s="27">
        <v>0</v>
      </c>
      <c r="H42" s="27">
        <v>0</v>
      </c>
      <c r="I42" s="13">
        <v>6.9444444444444447E-4</v>
      </c>
      <c r="J42" s="13">
        <v>2.3148148148148146E-4</v>
      </c>
      <c r="K42" s="13">
        <v>9.2592592592592585E-4</v>
      </c>
      <c r="L42" s="13">
        <f t="shared" si="2"/>
        <v>3.0092592592592593E-3</v>
      </c>
      <c r="M42" s="105">
        <f t="shared" si="3"/>
        <v>9.408217592592593E-3</v>
      </c>
      <c r="N42" s="174" t="s">
        <v>203</v>
      </c>
    </row>
    <row r="43" spans="1:15" s="80" customFormat="1" ht="15.75">
      <c r="A43" s="6">
        <v>5</v>
      </c>
      <c r="B43" s="41" t="s">
        <v>132</v>
      </c>
      <c r="C43" s="39" t="s">
        <v>128</v>
      </c>
      <c r="D43" s="105">
        <v>3.0624999999999997E-3</v>
      </c>
      <c r="E43" s="27">
        <v>0</v>
      </c>
      <c r="F43" s="13">
        <v>6.9444444444444447E-4</v>
      </c>
      <c r="G43" s="27">
        <v>0</v>
      </c>
      <c r="H43" s="27">
        <v>0</v>
      </c>
      <c r="I43" s="27">
        <v>0</v>
      </c>
      <c r="J43" s="27">
        <v>0</v>
      </c>
      <c r="K43" s="13">
        <v>2.3148148148148146E-4</v>
      </c>
      <c r="L43" s="13">
        <f t="shared" si="2"/>
        <v>9.2592592592592596E-4</v>
      </c>
      <c r="M43" s="105">
        <f t="shared" si="3"/>
        <v>3.9884259259259256E-3</v>
      </c>
      <c r="N43" s="174" t="s">
        <v>199</v>
      </c>
    </row>
    <row r="44" spans="1:15" s="80" customFormat="1" ht="15.75">
      <c r="A44" s="37">
        <v>6</v>
      </c>
      <c r="B44" s="42" t="s">
        <v>140</v>
      </c>
      <c r="C44" s="39" t="s">
        <v>138</v>
      </c>
      <c r="D44" s="105">
        <v>3.9788194444444445E-3</v>
      </c>
      <c r="E44" s="13">
        <v>2.3148148148148146E-4</v>
      </c>
      <c r="F44" s="27">
        <v>0</v>
      </c>
      <c r="G44" s="13">
        <v>2.3148148148148146E-4</v>
      </c>
      <c r="H44" s="27">
        <v>0</v>
      </c>
      <c r="I44" s="27">
        <v>0</v>
      </c>
      <c r="J44" s="27">
        <v>0</v>
      </c>
      <c r="K44" s="13">
        <v>2.3148148148148146E-4</v>
      </c>
      <c r="L44" s="13">
        <f t="shared" si="2"/>
        <v>6.9444444444444436E-4</v>
      </c>
      <c r="M44" s="105">
        <f t="shared" si="3"/>
        <v>4.6732638888888891E-3</v>
      </c>
      <c r="N44" s="174" t="s">
        <v>201</v>
      </c>
    </row>
    <row r="45" spans="1:15" s="80" customFormat="1" ht="15.75">
      <c r="A45" s="37">
        <v>7</v>
      </c>
      <c r="B45" s="41" t="s">
        <v>141</v>
      </c>
      <c r="C45" s="39" t="s">
        <v>138</v>
      </c>
      <c r="D45" s="105">
        <v>3.2185185185185186E-3</v>
      </c>
      <c r="E45" s="27">
        <v>0</v>
      </c>
      <c r="F45" s="27">
        <v>0</v>
      </c>
      <c r="G45" s="27">
        <v>0</v>
      </c>
      <c r="H45" s="27">
        <v>0</v>
      </c>
      <c r="I45" s="13">
        <v>6.9444444444444447E-4</v>
      </c>
      <c r="J45" s="27">
        <v>0</v>
      </c>
      <c r="K45" s="27">
        <v>0</v>
      </c>
      <c r="L45" s="13">
        <f t="shared" si="2"/>
        <v>6.9444444444444447E-4</v>
      </c>
      <c r="M45" s="105">
        <f t="shared" si="3"/>
        <v>3.9129629629629627E-3</v>
      </c>
      <c r="N45" s="174" t="s">
        <v>198</v>
      </c>
    </row>
    <row r="46" spans="1:15" s="80" customFormat="1" ht="15.75">
      <c r="A46" s="6">
        <v>8</v>
      </c>
      <c r="B46" s="41" t="s">
        <v>143</v>
      </c>
      <c r="C46" s="39" t="s">
        <v>2</v>
      </c>
      <c r="D46" s="105">
        <v>3.4592592592592596E-3</v>
      </c>
      <c r="E46" s="13">
        <v>3.4722222222222224E-4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13">
        <f t="shared" si="2"/>
        <v>3.4722222222222224E-4</v>
      </c>
      <c r="M46" s="105">
        <f t="shared" si="3"/>
        <v>3.8064814814814819E-3</v>
      </c>
      <c r="N46" s="40" t="s">
        <v>189</v>
      </c>
    </row>
    <row r="47" spans="1:15" s="80" customFormat="1" ht="15.75">
      <c r="A47" s="37">
        <v>9</v>
      </c>
      <c r="B47" s="38" t="s">
        <v>144</v>
      </c>
      <c r="C47" s="44" t="s">
        <v>2</v>
      </c>
      <c r="D47" s="105">
        <v>3.0820601851851855E-3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13">
        <f t="shared" si="2"/>
        <v>0</v>
      </c>
      <c r="M47" s="105">
        <f t="shared" si="3"/>
        <v>3.0820601851851855E-3</v>
      </c>
      <c r="N47" s="40" t="s">
        <v>187</v>
      </c>
    </row>
    <row r="48" spans="1:15" s="80" customFormat="1" ht="15.75">
      <c r="A48" s="37">
        <v>10</v>
      </c>
      <c r="B48" s="45" t="s">
        <v>145</v>
      </c>
      <c r="C48" s="44" t="s">
        <v>81</v>
      </c>
      <c r="D48" s="105">
        <v>3.0111111111111115E-3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13">
        <v>2.3148148148148146E-4</v>
      </c>
      <c r="L48" s="13">
        <f t="shared" si="2"/>
        <v>2.3148148148148146E-4</v>
      </c>
      <c r="M48" s="105">
        <f t="shared" si="3"/>
        <v>3.2425925925925929E-3</v>
      </c>
      <c r="N48" s="40" t="s">
        <v>188</v>
      </c>
    </row>
    <row r="49" spans="1:15" s="80" customFormat="1" ht="15.75">
      <c r="A49" s="92"/>
      <c r="B49" s="93"/>
      <c r="C49" s="94"/>
      <c r="D49" s="95"/>
      <c r="E49" s="96"/>
      <c r="F49" s="95"/>
      <c r="G49" s="96"/>
      <c r="H49" s="95"/>
      <c r="I49" s="96"/>
      <c r="J49" s="95"/>
      <c r="K49" s="95"/>
      <c r="L49" s="96"/>
      <c r="M49" s="96"/>
      <c r="N49" s="64"/>
    </row>
    <row r="50" spans="1:15" s="80" customFormat="1" ht="15.75">
      <c r="A50" s="92"/>
      <c r="B50" s="93"/>
      <c r="C50" s="94"/>
      <c r="D50" s="95"/>
      <c r="E50" s="96"/>
      <c r="F50" s="95"/>
      <c r="G50" s="96"/>
      <c r="H50" s="95"/>
      <c r="I50" s="96"/>
      <c r="J50" s="95"/>
      <c r="K50" s="95"/>
      <c r="L50" s="96"/>
      <c r="M50" s="96"/>
      <c r="N50" s="64"/>
    </row>
    <row r="51" spans="1:15" ht="18.75">
      <c r="B51" s="55" t="s">
        <v>23</v>
      </c>
      <c r="C51" s="55"/>
      <c r="D51" s="49"/>
      <c r="E51" s="56" t="s">
        <v>24</v>
      </c>
      <c r="F51" s="56"/>
      <c r="G51" s="36"/>
      <c r="H51" s="36"/>
      <c r="I51" s="36"/>
      <c r="J51" s="36"/>
      <c r="K51" s="36"/>
      <c r="L51" s="36"/>
      <c r="M51" s="36"/>
      <c r="N51" s="54"/>
      <c r="O51" s="36"/>
    </row>
    <row r="52" spans="1:15" s="80" customFormat="1" ht="15.75">
      <c r="A52" s="92"/>
      <c r="B52" s="93"/>
      <c r="C52" s="94"/>
      <c r="D52" s="95"/>
      <c r="E52" s="96"/>
      <c r="F52" s="95"/>
      <c r="G52" s="96"/>
      <c r="H52" s="95"/>
      <c r="I52" s="96"/>
      <c r="J52" s="95"/>
      <c r="K52" s="95"/>
      <c r="L52" s="96"/>
      <c r="M52" s="96"/>
      <c r="N52" s="64"/>
    </row>
    <row r="53" spans="1:15" s="80" customFormat="1" ht="15.75">
      <c r="A53" s="92"/>
      <c r="B53" s="93"/>
      <c r="C53" s="94"/>
      <c r="D53" s="95"/>
      <c r="E53" s="96"/>
      <c r="F53" s="95"/>
      <c r="G53" s="96"/>
      <c r="H53" s="95"/>
      <c r="I53" s="96"/>
      <c r="J53" s="95"/>
      <c r="K53" s="95"/>
      <c r="L53" s="96"/>
      <c r="M53" s="96"/>
      <c r="N53" s="64"/>
    </row>
    <row r="54" spans="1:15" s="80" customFormat="1" ht="15.75">
      <c r="A54" s="92"/>
      <c r="B54" s="93"/>
      <c r="C54" s="94"/>
      <c r="D54" s="95"/>
      <c r="E54" s="96"/>
      <c r="F54" s="95"/>
      <c r="G54" s="96"/>
      <c r="H54" s="95"/>
      <c r="I54" s="96"/>
      <c r="J54" s="95"/>
      <c r="K54" s="95"/>
      <c r="L54" s="96"/>
      <c r="M54" s="96"/>
      <c r="N54" s="64"/>
    </row>
    <row r="55" spans="1:15" s="80" customFormat="1" ht="15.75">
      <c r="A55" s="92"/>
      <c r="B55" s="93"/>
      <c r="C55" s="94"/>
      <c r="D55" s="95"/>
      <c r="E55" s="96"/>
      <c r="F55" s="95"/>
      <c r="G55" s="96"/>
      <c r="H55" s="95"/>
      <c r="I55" s="96"/>
      <c r="J55" s="95"/>
      <c r="K55" s="95"/>
      <c r="L55" s="96"/>
      <c r="M55" s="96"/>
      <c r="N55" s="64"/>
    </row>
    <row r="56" spans="1:15" s="80" customFormat="1" ht="15.75">
      <c r="A56" s="92"/>
      <c r="B56" s="93"/>
      <c r="C56" s="94"/>
      <c r="D56" s="95"/>
      <c r="E56" s="96"/>
      <c r="F56" s="95"/>
      <c r="G56" s="96"/>
      <c r="H56" s="95"/>
      <c r="I56" s="96"/>
      <c r="J56" s="95"/>
      <c r="K56" s="95"/>
      <c r="L56" s="96"/>
      <c r="M56" s="96"/>
      <c r="N56" s="64"/>
    </row>
    <row r="57" spans="1:15" s="80" customFormat="1" ht="15.75">
      <c r="A57" s="92"/>
      <c r="B57" s="93"/>
      <c r="C57" s="94"/>
      <c r="D57" s="95"/>
      <c r="E57" s="96"/>
      <c r="F57" s="95"/>
      <c r="G57" s="96"/>
      <c r="H57" s="95"/>
      <c r="I57" s="96"/>
      <c r="J57" s="95"/>
      <c r="K57" s="95"/>
      <c r="L57" s="96"/>
      <c r="M57" s="96"/>
      <c r="N57" s="64"/>
    </row>
    <row r="58" spans="1:15" s="80" customFormat="1" ht="15.75">
      <c r="A58" s="92"/>
      <c r="B58" s="93"/>
      <c r="C58" s="94"/>
      <c r="D58" s="95"/>
      <c r="E58" s="96"/>
      <c r="F58" s="95"/>
      <c r="G58" s="96"/>
      <c r="H58" s="95"/>
      <c r="I58" s="96"/>
      <c r="J58" s="95"/>
      <c r="K58" s="95"/>
      <c r="L58" s="96"/>
      <c r="M58" s="96"/>
      <c r="N58" s="64"/>
    </row>
    <row r="59" spans="1:15" s="80" customFormat="1" ht="15.75">
      <c r="A59" s="92"/>
      <c r="B59" s="93"/>
      <c r="C59" s="94"/>
      <c r="D59" s="95"/>
      <c r="E59" s="96"/>
      <c r="F59" s="95"/>
      <c r="G59" s="96"/>
      <c r="H59" s="95"/>
      <c r="I59" s="96"/>
      <c r="J59" s="95"/>
      <c r="K59" s="95"/>
      <c r="L59" s="96"/>
      <c r="M59" s="96"/>
      <c r="N59" s="64"/>
    </row>
    <row r="60" spans="1:15" s="80" customFormat="1" ht="15.75">
      <c r="A60" s="92"/>
      <c r="B60" s="93"/>
      <c r="C60" s="94"/>
      <c r="D60" s="95"/>
      <c r="E60" s="96"/>
      <c r="F60" s="95"/>
      <c r="G60" s="96"/>
      <c r="H60" s="95"/>
      <c r="I60" s="96"/>
      <c r="J60" s="95"/>
      <c r="K60" s="95"/>
      <c r="L60" s="96"/>
      <c r="M60" s="96"/>
      <c r="N60" s="64"/>
    </row>
    <row r="61" spans="1:15" s="80" customFormat="1" ht="33.75">
      <c r="A61" s="7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80" customFormat="1" ht="18.75">
      <c r="A62" s="91"/>
      <c r="B62"/>
      <c r="C62"/>
      <c r="D62"/>
      <c r="E62"/>
      <c r="F62"/>
      <c r="G62" s="22"/>
      <c r="H62"/>
      <c r="I62"/>
      <c r="J62"/>
      <c r="K62"/>
      <c r="L62"/>
      <c r="M62"/>
      <c r="N62"/>
      <c r="O62"/>
    </row>
    <row r="63" spans="1:15" s="80" customFormat="1" ht="19.5">
      <c r="A63" s="219" t="s">
        <v>13</v>
      </c>
      <c r="B63" s="219"/>
      <c r="C63" s="219"/>
      <c r="D63" s="219"/>
      <c r="E63" s="219"/>
      <c r="F63" s="219"/>
      <c r="G63"/>
      <c r="H63" s="219" t="s">
        <v>232</v>
      </c>
      <c r="I63" s="219"/>
      <c r="J63" s="219"/>
      <c r="K63" s="219"/>
      <c r="L63" s="219"/>
      <c r="M63" s="219"/>
      <c r="N63"/>
      <c r="O63"/>
    </row>
    <row r="64" spans="1:15" s="80" customFormat="1" ht="15.75">
      <c r="A64" s="10"/>
      <c r="B64" s="208" t="s">
        <v>230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</row>
    <row r="65" spans="1:15" ht="15.75">
      <c r="A65" s="10"/>
      <c r="B65" s="207"/>
      <c r="C65" s="207"/>
      <c r="D65" s="207"/>
      <c r="E65" s="207"/>
      <c r="F65" s="207" t="s">
        <v>237</v>
      </c>
      <c r="G65" s="207"/>
      <c r="H65" s="207"/>
      <c r="J65" s="207"/>
      <c r="K65" s="207"/>
      <c r="L65" s="207"/>
      <c r="M65" s="207"/>
      <c r="N65" s="207"/>
      <c r="O65" s="207"/>
    </row>
    <row r="66" spans="1:15" ht="23.25" customHeight="1">
      <c r="A66" s="191" t="s">
        <v>68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23"/>
    </row>
    <row r="67" spans="1:15" s="80" customFormat="1" ht="15.75">
      <c r="A67" s="81"/>
      <c r="B67" s="78"/>
      <c r="C67" s="78"/>
      <c r="D67" s="78"/>
      <c r="E67" s="78"/>
      <c r="F67" s="78"/>
      <c r="G67" s="78"/>
      <c r="H67" s="78"/>
      <c r="I67" s="78"/>
      <c r="J67" s="79"/>
      <c r="K67" s="79"/>
      <c r="L67" s="79"/>
      <c r="M67" s="79"/>
      <c r="N67" s="79"/>
    </row>
    <row r="68" spans="1:15" s="80" customFormat="1" ht="15.75" customHeight="1">
      <c r="A68" s="192" t="s">
        <v>0</v>
      </c>
      <c r="B68" s="192" t="s">
        <v>30</v>
      </c>
      <c r="C68" s="192" t="s">
        <v>1</v>
      </c>
      <c r="D68" s="193" t="s">
        <v>31</v>
      </c>
      <c r="E68" s="197" t="s">
        <v>32</v>
      </c>
      <c r="F68" s="198"/>
      <c r="G68" s="198"/>
      <c r="H68" s="198"/>
      <c r="I68" s="198"/>
      <c r="J68" s="198"/>
      <c r="K68" s="199"/>
      <c r="L68" s="194" t="s">
        <v>33</v>
      </c>
      <c r="M68" s="194" t="s">
        <v>25</v>
      </c>
      <c r="N68" s="196" t="s">
        <v>16</v>
      </c>
    </row>
    <row r="69" spans="1:15" s="80" customFormat="1" ht="31.5">
      <c r="A69" s="192"/>
      <c r="B69" s="192"/>
      <c r="C69" s="192"/>
      <c r="D69" s="193"/>
      <c r="E69" s="67" t="s">
        <v>39</v>
      </c>
      <c r="F69" s="67" t="s">
        <v>40</v>
      </c>
      <c r="G69" s="67" t="s">
        <v>36</v>
      </c>
      <c r="H69" s="67" t="s">
        <v>34</v>
      </c>
      <c r="I69" s="67" t="s">
        <v>48</v>
      </c>
      <c r="J69" s="67" t="s">
        <v>27</v>
      </c>
      <c r="K69" s="68" t="s">
        <v>37</v>
      </c>
      <c r="L69" s="195"/>
      <c r="M69" s="195"/>
      <c r="N69" s="196"/>
    </row>
    <row r="70" spans="1:15" s="80" customFormat="1" ht="15.75">
      <c r="A70" s="24">
        <v>1</v>
      </c>
      <c r="B70" s="5" t="s">
        <v>65</v>
      </c>
      <c r="C70" s="3" t="s">
        <v>91</v>
      </c>
      <c r="D70" s="105">
        <v>3.2869212962962965E-3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13">
        <v>2.3148148148148146E-4</v>
      </c>
      <c r="K70" s="13">
        <v>2.3148148148148146E-4</v>
      </c>
      <c r="L70" s="13">
        <f t="shared" ref="L70:L79" si="4">E70+F70+G70+H70+I70+J70+K70</f>
        <v>4.6296296296296293E-4</v>
      </c>
      <c r="M70" s="105">
        <f t="shared" ref="M70:M79" si="5">D70+L70</f>
        <v>3.7498842592592592E-3</v>
      </c>
      <c r="N70" s="175">
        <v>4</v>
      </c>
    </row>
    <row r="71" spans="1:15" s="80" customFormat="1" ht="15.75">
      <c r="A71" s="24">
        <v>2</v>
      </c>
      <c r="B71" s="5" t="s">
        <v>118</v>
      </c>
      <c r="C71" s="3" t="s">
        <v>105</v>
      </c>
      <c r="D71" s="105">
        <v>5.6606481481481482E-3</v>
      </c>
      <c r="E71" s="27">
        <v>0</v>
      </c>
      <c r="F71" s="27">
        <v>0</v>
      </c>
      <c r="G71" s="27">
        <v>0</v>
      </c>
      <c r="H71" s="13">
        <v>2.3148148148148146E-4</v>
      </c>
      <c r="I71" s="13">
        <v>6.9444444444444447E-4</v>
      </c>
      <c r="J71" s="27">
        <v>0</v>
      </c>
      <c r="K71" s="27">
        <v>0</v>
      </c>
      <c r="L71" s="13">
        <f t="shared" si="4"/>
        <v>9.2592592592592596E-4</v>
      </c>
      <c r="M71" s="105">
        <f t="shared" si="5"/>
        <v>6.5865740740740746E-3</v>
      </c>
      <c r="N71" s="175">
        <v>7</v>
      </c>
    </row>
    <row r="72" spans="1:15" s="80" customFormat="1" ht="15.75">
      <c r="A72" s="24">
        <v>3</v>
      </c>
      <c r="B72" s="5" t="s">
        <v>119</v>
      </c>
      <c r="C72" s="3" t="s">
        <v>105</v>
      </c>
      <c r="D72" s="105">
        <v>5.197800925925926E-3</v>
      </c>
      <c r="E72" s="13">
        <v>2.3148148148148146E-4</v>
      </c>
      <c r="F72" s="27">
        <v>0</v>
      </c>
      <c r="G72" s="27">
        <v>0</v>
      </c>
      <c r="H72" s="27">
        <v>0</v>
      </c>
      <c r="I72" s="13">
        <v>1.3888888888888889E-3</v>
      </c>
      <c r="J72" s="13">
        <v>1.1574074074074073E-4</v>
      </c>
      <c r="K72" s="13">
        <v>9.2592592592592585E-4</v>
      </c>
      <c r="L72" s="13">
        <f t="shared" si="4"/>
        <v>2.662037037037037E-3</v>
      </c>
      <c r="M72" s="105">
        <f t="shared" si="5"/>
        <v>7.8598379629629626E-3</v>
      </c>
      <c r="N72" s="175">
        <v>10</v>
      </c>
    </row>
    <row r="73" spans="1:15" s="80" customFormat="1" ht="15.75">
      <c r="A73" s="24">
        <v>4</v>
      </c>
      <c r="B73" s="5" t="s">
        <v>136</v>
      </c>
      <c r="C73" s="3" t="s">
        <v>2</v>
      </c>
      <c r="D73" s="105">
        <v>3.9116898148148149E-3</v>
      </c>
      <c r="E73" s="27">
        <v>0</v>
      </c>
      <c r="F73" s="13">
        <v>2.3148148148148146E-4</v>
      </c>
      <c r="G73" s="27">
        <v>0</v>
      </c>
      <c r="H73" s="27">
        <v>0</v>
      </c>
      <c r="I73" s="27">
        <v>0</v>
      </c>
      <c r="J73" s="13">
        <v>2.3148148148148146E-4</v>
      </c>
      <c r="K73" s="27">
        <v>0</v>
      </c>
      <c r="L73" s="13">
        <f t="shared" si="4"/>
        <v>4.6296296296296293E-4</v>
      </c>
      <c r="M73" s="105">
        <f t="shared" si="5"/>
        <v>4.3746527777777777E-3</v>
      </c>
      <c r="N73" s="175">
        <v>5</v>
      </c>
    </row>
    <row r="74" spans="1:15" s="80" customFormat="1" ht="15.75">
      <c r="A74" s="24">
        <v>5</v>
      </c>
      <c r="B74" s="5" t="s">
        <v>137</v>
      </c>
      <c r="C74" s="3" t="s">
        <v>2</v>
      </c>
      <c r="D74" s="105">
        <v>5.4177083333333334E-3</v>
      </c>
      <c r="E74" s="13">
        <v>4.6296296296296293E-4</v>
      </c>
      <c r="F74" s="13">
        <v>3.4722222222222224E-4</v>
      </c>
      <c r="G74" s="13">
        <v>3.4722222222222224E-4</v>
      </c>
      <c r="H74" s="27">
        <v>0</v>
      </c>
      <c r="I74" s="27">
        <v>0</v>
      </c>
      <c r="J74" s="27">
        <v>0</v>
      </c>
      <c r="K74" s="13">
        <v>1.1574074074074073E-3</v>
      </c>
      <c r="L74" s="13">
        <f t="shared" si="4"/>
        <v>2.3148148148148147E-3</v>
      </c>
      <c r="M74" s="105">
        <f t="shared" si="5"/>
        <v>7.7325231481481481E-3</v>
      </c>
      <c r="N74" s="175">
        <v>9</v>
      </c>
    </row>
    <row r="75" spans="1:15" s="80" customFormat="1" ht="15.75">
      <c r="A75" s="24">
        <v>6</v>
      </c>
      <c r="B75" s="47" t="s">
        <v>211</v>
      </c>
      <c r="C75" s="3" t="s">
        <v>2</v>
      </c>
      <c r="D75" s="105">
        <v>4.1312500000000004E-3</v>
      </c>
      <c r="E75" s="13">
        <v>4.6296296296296293E-4</v>
      </c>
      <c r="F75" s="13">
        <v>2.3148148148148146E-4</v>
      </c>
      <c r="G75" s="27">
        <v>0</v>
      </c>
      <c r="H75" s="13">
        <v>3.4722222222222224E-4</v>
      </c>
      <c r="I75" s="27">
        <v>0</v>
      </c>
      <c r="J75" s="27">
        <v>0</v>
      </c>
      <c r="K75" s="13">
        <v>1.6203703703703703E-3</v>
      </c>
      <c r="L75" s="13">
        <f t="shared" si="4"/>
        <v>2.662037037037037E-3</v>
      </c>
      <c r="M75" s="105">
        <f t="shared" si="5"/>
        <v>6.7932870370370369E-3</v>
      </c>
      <c r="N75" s="175">
        <v>8</v>
      </c>
    </row>
    <row r="76" spans="1:15" s="80" customFormat="1" ht="15.75">
      <c r="A76" s="24">
        <v>7</v>
      </c>
      <c r="B76" s="5" t="s">
        <v>66</v>
      </c>
      <c r="C76" s="3" t="s">
        <v>90</v>
      </c>
      <c r="D76" s="105">
        <v>2.9821759259259259E-3</v>
      </c>
      <c r="E76" s="27">
        <v>0</v>
      </c>
      <c r="F76" s="27">
        <v>0</v>
      </c>
      <c r="G76" s="13">
        <v>3.4722222222222224E-4</v>
      </c>
      <c r="H76" s="27">
        <v>0</v>
      </c>
      <c r="I76" s="27">
        <v>0</v>
      </c>
      <c r="J76" s="27">
        <v>0</v>
      </c>
      <c r="K76" s="13">
        <v>2.3148148148148146E-4</v>
      </c>
      <c r="L76" s="13">
        <f t="shared" si="4"/>
        <v>5.7870370370370367E-4</v>
      </c>
      <c r="M76" s="105">
        <f t="shared" si="5"/>
        <v>3.5608796296296296E-3</v>
      </c>
      <c r="N76" s="119" t="s">
        <v>188</v>
      </c>
    </row>
    <row r="77" spans="1:15" s="80" customFormat="1" ht="15.75">
      <c r="A77" s="24">
        <v>8</v>
      </c>
      <c r="B77" s="48" t="s">
        <v>67</v>
      </c>
      <c r="C77" s="4" t="s">
        <v>90</v>
      </c>
      <c r="D77" s="105">
        <v>3.6667824074074072E-3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13">
        <f t="shared" si="4"/>
        <v>0</v>
      </c>
      <c r="M77" s="105">
        <f t="shared" si="5"/>
        <v>3.6667824074074072E-3</v>
      </c>
      <c r="N77" s="119" t="s">
        <v>189</v>
      </c>
    </row>
    <row r="78" spans="1:15" s="80" customFormat="1" ht="15.75">
      <c r="A78" s="24">
        <v>9</v>
      </c>
      <c r="B78" s="48" t="s">
        <v>212</v>
      </c>
      <c r="C78" s="4" t="s">
        <v>58</v>
      </c>
      <c r="D78" s="105">
        <v>2.9712962962962965E-3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13">
        <v>1.1574074074074073E-4</v>
      </c>
      <c r="K78" s="27">
        <v>0</v>
      </c>
      <c r="L78" s="13">
        <f t="shared" si="4"/>
        <v>1.1574074074074073E-4</v>
      </c>
      <c r="M78" s="105">
        <f t="shared" si="5"/>
        <v>3.0870370370370374E-3</v>
      </c>
      <c r="N78" s="119" t="s">
        <v>187</v>
      </c>
    </row>
    <row r="79" spans="1:15" s="80" customFormat="1" ht="15.75">
      <c r="A79" s="24">
        <v>10</v>
      </c>
      <c r="B79" s="48" t="s">
        <v>213</v>
      </c>
      <c r="C79" s="4" t="s">
        <v>58</v>
      </c>
      <c r="D79" s="105">
        <v>3.6834490740740738E-3</v>
      </c>
      <c r="E79" s="27">
        <v>0</v>
      </c>
      <c r="F79" s="27">
        <v>0</v>
      </c>
      <c r="G79" s="27">
        <v>0</v>
      </c>
      <c r="H79" s="13">
        <v>3.4722222222222224E-4</v>
      </c>
      <c r="I79" s="27">
        <v>0</v>
      </c>
      <c r="J79" s="27">
        <v>0</v>
      </c>
      <c r="K79" s="13">
        <v>9.2592592592592585E-4</v>
      </c>
      <c r="L79" s="13">
        <f t="shared" si="4"/>
        <v>1.273148148148148E-3</v>
      </c>
      <c r="M79" s="105">
        <f t="shared" si="5"/>
        <v>4.9565972222222216E-3</v>
      </c>
      <c r="N79" s="175">
        <v>6</v>
      </c>
    </row>
    <row r="80" spans="1:15" s="80" customFormat="1" ht="15.75"/>
    <row r="81" spans="1:15" ht="18.75">
      <c r="B81" s="55" t="s">
        <v>23</v>
      </c>
      <c r="C81" s="55"/>
      <c r="D81" s="49"/>
      <c r="E81" s="56" t="s">
        <v>24</v>
      </c>
      <c r="F81" s="56"/>
      <c r="G81" s="36"/>
      <c r="H81" s="36"/>
      <c r="I81" s="36"/>
      <c r="J81" s="36"/>
      <c r="K81" s="36"/>
      <c r="L81" s="36"/>
      <c r="M81" s="36"/>
      <c r="N81" s="54"/>
      <c r="O81" s="36"/>
    </row>
    <row r="82" spans="1:15" ht="18.75">
      <c r="B82" s="55"/>
      <c r="C82" s="55"/>
      <c r="D82" s="49"/>
      <c r="E82" s="56"/>
      <c r="F82" s="56"/>
      <c r="G82" s="36"/>
      <c r="H82" s="36"/>
      <c r="I82" s="36"/>
      <c r="J82" s="36"/>
      <c r="K82" s="36"/>
      <c r="L82" s="36"/>
      <c r="M82" s="36"/>
      <c r="N82" s="54"/>
      <c r="O82" s="36"/>
    </row>
    <row r="83" spans="1:15" ht="18.75">
      <c r="B83" s="55"/>
      <c r="C83" s="55"/>
      <c r="D83" s="49"/>
      <c r="E83" s="56"/>
      <c r="F83" s="56"/>
      <c r="G83" s="36"/>
      <c r="H83" s="36"/>
      <c r="I83" s="36"/>
      <c r="J83" s="36"/>
      <c r="K83" s="36"/>
      <c r="L83" s="36"/>
      <c r="M83" s="36"/>
      <c r="N83" s="54"/>
      <c r="O83" s="36"/>
    </row>
    <row r="84" spans="1:15" ht="18.75">
      <c r="B84" s="55"/>
      <c r="C84" s="55"/>
      <c r="D84" s="49"/>
      <c r="E84" s="56"/>
      <c r="F84" s="56"/>
      <c r="G84" s="36"/>
      <c r="H84" s="36"/>
      <c r="I84" s="36"/>
      <c r="J84" s="36"/>
      <c r="K84" s="36"/>
      <c r="L84" s="36"/>
      <c r="M84" s="36"/>
      <c r="N84" s="54"/>
      <c r="O84" s="36"/>
    </row>
    <row r="85" spans="1:15" ht="18.75">
      <c r="B85" s="55"/>
      <c r="C85" s="55"/>
      <c r="D85" s="49"/>
      <c r="E85" s="56"/>
      <c r="F85" s="56"/>
      <c r="G85" s="36"/>
      <c r="H85" s="36"/>
      <c r="I85" s="36"/>
      <c r="J85" s="36"/>
      <c r="K85" s="36"/>
      <c r="L85" s="36"/>
      <c r="M85" s="36"/>
      <c r="N85" s="54"/>
      <c r="O85" s="36"/>
    </row>
    <row r="86" spans="1:15" ht="18.75">
      <c r="B86" s="55"/>
      <c r="C86" s="55"/>
      <c r="D86" s="49"/>
      <c r="E86" s="56"/>
      <c r="F86" s="56"/>
      <c r="G86" s="36"/>
      <c r="H86" s="36"/>
      <c r="I86" s="36"/>
      <c r="J86" s="36"/>
      <c r="K86" s="36"/>
      <c r="L86" s="36"/>
      <c r="M86" s="36"/>
      <c r="N86" s="54"/>
      <c r="O86" s="36"/>
    </row>
    <row r="87" spans="1:15" ht="15.75">
      <c r="A87" s="92"/>
      <c r="B87" s="93"/>
      <c r="C87" s="94"/>
      <c r="D87" s="95"/>
      <c r="E87" s="96"/>
      <c r="F87" s="95"/>
      <c r="G87" s="96"/>
      <c r="H87" s="95"/>
      <c r="I87" s="96"/>
      <c r="J87" s="95"/>
      <c r="K87" s="95"/>
      <c r="L87" s="96"/>
      <c r="M87" s="96"/>
      <c r="N87" s="64"/>
      <c r="O87" s="80"/>
    </row>
    <row r="88" spans="1:15" ht="15.75">
      <c r="A88" s="92"/>
      <c r="B88" s="93"/>
      <c r="C88" s="94"/>
      <c r="D88" s="95"/>
      <c r="E88" s="96"/>
      <c r="F88" s="95"/>
      <c r="G88" s="96"/>
      <c r="H88" s="95"/>
      <c r="I88" s="96"/>
      <c r="J88" s="95"/>
      <c r="K88" s="95"/>
      <c r="L88" s="96"/>
      <c r="M88" s="96"/>
      <c r="N88" s="64"/>
      <c r="O88" s="80"/>
    </row>
    <row r="89" spans="1:15" ht="15.75">
      <c r="A89" s="92"/>
      <c r="B89" s="93"/>
      <c r="C89" s="94"/>
      <c r="D89" s="95"/>
      <c r="E89" s="96"/>
      <c r="F89" s="95"/>
      <c r="G89" s="96"/>
      <c r="H89" s="95"/>
      <c r="I89" s="96"/>
      <c r="J89" s="95"/>
      <c r="K89" s="95"/>
      <c r="L89" s="96"/>
      <c r="M89" s="96"/>
      <c r="N89" s="64"/>
      <c r="O89" s="80"/>
    </row>
    <row r="90" spans="1:15" ht="33.75">
      <c r="A90" s="7"/>
    </row>
    <row r="91" spans="1:15" ht="18.75">
      <c r="A91" s="91"/>
      <c r="G91" s="22"/>
    </row>
    <row r="92" spans="1:15" ht="15" customHeight="1">
      <c r="A92" s="219" t="s">
        <v>13</v>
      </c>
      <c r="B92" s="219"/>
      <c r="C92" s="219"/>
      <c r="D92" s="219"/>
      <c r="E92" s="219"/>
      <c r="F92" s="219"/>
      <c r="H92" s="219" t="s">
        <v>232</v>
      </c>
      <c r="I92" s="219"/>
      <c r="J92" s="219"/>
      <c r="K92" s="219"/>
      <c r="L92" s="219"/>
      <c r="M92" s="219"/>
    </row>
    <row r="93" spans="1:15" ht="15.75">
      <c r="A93" s="10"/>
      <c r="B93" s="208" t="s">
        <v>230</v>
      </c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</row>
    <row r="94" spans="1:15" ht="20.25">
      <c r="A94" s="191" t="s">
        <v>72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23"/>
    </row>
    <row r="95" spans="1:15" s="80" customFormat="1" ht="15.75">
      <c r="A95" s="84"/>
      <c r="B95" s="78"/>
      <c r="C95" s="78"/>
      <c r="D95" s="85"/>
      <c r="E95" s="78"/>
      <c r="F95" s="78"/>
      <c r="G95" s="78"/>
      <c r="H95" s="78"/>
      <c r="I95" s="78"/>
      <c r="J95" s="78"/>
      <c r="K95" s="79"/>
      <c r="L95" s="79"/>
      <c r="M95" s="86"/>
      <c r="N95" s="79"/>
      <c r="O95" s="79"/>
    </row>
    <row r="96" spans="1:15" s="80" customFormat="1" ht="15.75" customHeight="1">
      <c r="A96" s="192" t="s">
        <v>0</v>
      </c>
      <c r="B96" s="192" t="s">
        <v>30</v>
      </c>
      <c r="C96" s="192" t="s">
        <v>1</v>
      </c>
      <c r="D96" s="193" t="s">
        <v>31</v>
      </c>
      <c r="E96" s="197" t="s">
        <v>32</v>
      </c>
      <c r="F96" s="198"/>
      <c r="G96" s="198"/>
      <c r="H96" s="198"/>
      <c r="I96" s="198"/>
      <c r="J96" s="198"/>
      <c r="K96" s="199"/>
      <c r="L96" s="194" t="s">
        <v>33</v>
      </c>
      <c r="M96" s="194" t="s">
        <v>25</v>
      </c>
      <c r="N96" s="196" t="s">
        <v>16</v>
      </c>
    </row>
    <row r="97" spans="1:15" s="80" customFormat="1" ht="31.5">
      <c r="A97" s="192"/>
      <c r="B97" s="192"/>
      <c r="C97" s="192"/>
      <c r="D97" s="193"/>
      <c r="E97" s="67" t="s">
        <v>39</v>
      </c>
      <c r="F97" s="67" t="s">
        <v>40</v>
      </c>
      <c r="G97" s="67" t="s">
        <v>36</v>
      </c>
      <c r="H97" s="67" t="s">
        <v>34</v>
      </c>
      <c r="I97" s="67" t="s">
        <v>48</v>
      </c>
      <c r="J97" s="67" t="s">
        <v>27</v>
      </c>
      <c r="K97" s="67" t="s">
        <v>37</v>
      </c>
      <c r="L97" s="195"/>
      <c r="M97" s="195"/>
      <c r="N97" s="196"/>
    </row>
    <row r="98" spans="1:15" s="80" customFormat="1" ht="15.75">
      <c r="A98" s="6">
        <v>1</v>
      </c>
      <c r="B98" s="25" t="s">
        <v>70</v>
      </c>
      <c r="C98" s="50" t="s">
        <v>2</v>
      </c>
      <c r="D98" s="105">
        <v>3.0689814814814816E-3</v>
      </c>
      <c r="E98" s="27">
        <v>0</v>
      </c>
      <c r="F98" s="27">
        <v>0</v>
      </c>
      <c r="G98" s="27">
        <v>0</v>
      </c>
      <c r="H98" s="27">
        <v>0</v>
      </c>
      <c r="I98" s="13">
        <v>6.9444444444444447E-4</v>
      </c>
      <c r="J98" s="13">
        <v>1.1574074074074073E-4</v>
      </c>
      <c r="K98" s="13">
        <v>6.9444444444444447E-4</v>
      </c>
      <c r="L98" s="13">
        <f>E98+F98+G98+H98+I98+J98+K98</f>
        <v>1.5046296296296296E-3</v>
      </c>
      <c r="M98" s="105">
        <f>D98+L98</f>
        <v>4.5736111111111116E-3</v>
      </c>
      <c r="N98" s="175">
        <v>4</v>
      </c>
      <c r="O98" s="64"/>
    </row>
    <row r="99" spans="1:15" s="80" customFormat="1" ht="15.75">
      <c r="A99" s="6">
        <v>2</v>
      </c>
      <c r="B99" s="25" t="s">
        <v>73</v>
      </c>
      <c r="C99" s="50" t="s">
        <v>81</v>
      </c>
      <c r="D99" s="105">
        <v>3.0190972222222221E-3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13">
        <f t="shared" ref="L99:L102" si="6">E99+F99+G99+H99+I99+J99+K99</f>
        <v>0</v>
      </c>
      <c r="M99" s="105">
        <f t="shared" ref="M99:M102" si="7">D99+L99</f>
        <v>3.0190972222222221E-3</v>
      </c>
      <c r="N99" s="119" t="s">
        <v>187</v>
      </c>
      <c r="O99" s="65"/>
    </row>
    <row r="100" spans="1:15" s="80" customFormat="1" ht="15.75">
      <c r="A100" s="6">
        <v>3</v>
      </c>
      <c r="B100" s="25" t="s">
        <v>74</v>
      </c>
      <c r="C100" s="50" t="s">
        <v>81</v>
      </c>
      <c r="D100" s="105">
        <v>5.0770833333333336E-3</v>
      </c>
      <c r="E100" s="13">
        <v>2.3148148148148146E-4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13">
        <f t="shared" si="6"/>
        <v>2.3148148148148146E-4</v>
      </c>
      <c r="M100" s="105">
        <f t="shared" si="7"/>
        <v>5.3085648148148154E-3</v>
      </c>
      <c r="N100" s="175">
        <v>5</v>
      </c>
    </row>
    <row r="101" spans="1:15" s="80" customFormat="1" ht="15.75">
      <c r="A101" s="6">
        <v>4</v>
      </c>
      <c r="B101" s="25" t="s">
        <v>69</v>
      </c>
      <c r="C101" s="31" t="s">
        <v>103</v>
      </c>
      <c r="D101" s="105">
        <v>3.9699074074074072E-3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13">
        <v>2.3148148148148146E-4</v>
      </c>
      <c r="L101" s="13">
        <f t="shared" si="6"/>
        <v>2.3148148148148146E-4</v>
      </c>
      <c r="M101" s="105">
        <f t="shared" si="7"/>
        <v>4.2013888888888891E-3</v>
      </c>
      <c r="N101" s="119" t="s">
        <v>189</v>
      </c>
    </row>
    <row r="102" spans="1:15" s="80" customFormat="1" ht="15.75">
      <c r="A102" s="6">
        <v>5</v>
      </c>
      <c r="B102" s="18" t="s">
        <v>71</v>
      </c>
      <c r="C102" s="46" t="s">
        <v>103</v>
      </c>
      <c r="D102" s="105">
        <v>3.2671296296296298E-3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13">
        <v>4.1898148148148101E-2</v>
      </c>
      <c r="L102" s="13">
        <f t="shared" si="6"/>
        <v>4.1898148148148101E-2</v>
      </c>
      <c r="M102" s="105">
        <f t="shared" si="7"/>
        <v>4.5165277777777728E-2</v>
      </c>
      <c r="N102" s="119" t="s">
        <v>188</v>
      </c>
    </row>
    <row r="103" spans="1:15" s="80" customFormat="1" ht="15.75">
      <c r="A103" s="34"/>
      <c r="D103" s="90"/>
      <c r="M103" s="90"/>
    </row>
    <row r="104" spans="1:15" s="80" customFormat="1" ht="15.75">
      <c r="A104" s="34"/>
      <c r="D104" s="90"/>
      <c r="M104" s="90"/>
    </row>
    <row r="105" spans="1:15" ht="18.75">
      <c r="B105" s="55" t="s">
        <v>23</v>
      </c>
      <c r="C105" s="55"/>
      <c r="D105" s="49"/>
      <c r="E105" s="56" t="s">
        <v>24</v>
      </c>
      <c r="F105" s="56"/>
      <c r="G105" s="36"/>
      <c r="H105" s="36"/>
      <c r="I105" s="36"/>
      <c r="J105" s="36"/>
      <c r="K105" s="36"/>
      <c r="L105" s="36"/>
      <c r="M105" s="36"/>
      <c r="N105" s="54"/>
      <c r="O105" s="36"/>
    </row>
    <row r="106" spans="1:15" s="80" customFormat="1" ht="15.75">
      <c r="A106" s="34"/>
      <c r="D106" s="90"/>
      <c r="M106" s="90"/>
    </row>
    <row r="107" spans="1:15" s="80" customFormat="1" ht="15.75"/>
    <row r="108" spans="1:15" s="80" customFormat="1" ht="20.25">
      <c r="A108" s="191" t="s">
        <v>76</v>
      </c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79"/>
      <c r="N108" s="79"/>
      <c r="O108" s="79"/>
    </row>
    <row r="109" spans="1:15" s="80" customFormat="1" ht="15.75">
      <c r="A109" s="81"/>
      <c r="B109" s="78"/>
      <c r="C109" s="78"/>
      <c r="D109" s="78"/>
      <c r="E109" s="78"/>
      <c r="F109" s="78"/>
      <c r="G109" s="78"/>
      <c r="H109" s="78"/>
      <c r="I109" s="78"/>
      <c r="J109" s="78"/>
      <c r="K109" s="79"/>
      <c r="L109" s="79"/>
      <c r="M109" s="79"/>
      <c r="N109" s="79"/>
      <c r="O109" s="79"/>
    </row>
    <row r="110" spans="1:15" s="80" customFormat="1" ht="15.75" customHeight="1">
      <c r="A110" s="192" t="s">
        <v>0</v>
      </c>
      <c r="B110" s="192" t="s">
        <v>30</v>
      </c>
      <c r="C110" s="192" t="s">
        <v>1</v>
      </c>
      <c r="D110" s="193" t="s">
        <v>31</v>
      </c>
      <c r="E110" s="197" t="s">
        <v>32</v>
      </c>
      <c r="F110" s="198"/>
      <c r="G110" s="198"/>
      <c r="H110" s="198"/>
      <c r="I110" s="198"/>
      <c r="J110" s="198"/>
      <c r="K110" s="199"/>
      <c r="L110" s="194" t="s">
        <v>33</v>
      </c>
      <c r="M110" s="194" t="s">
        <v>25</v>
      </c>
      <c r="N110" s="196" t="s">
        <v>16</v>
      </c>
    </row>
    <row r="111" spans="1:15" s="80" customFormat="1" ht="31.5">
      <c r="A111" s="192"/>
      <c r="B111" s="192"/>
      <c r="C111" s="192"/>
      <c r="D111" s="193"/>
      <c r="E111" s="67" t="s">
        <v>39</v>
      </c>
      <c r="F111" s="67" t="s">
        <v>40</v>
      </c>
      <c r="G111" s="67" t="s">
        <v>36</v>
      </c>
      <c r="H111" s="67" t="s">
        <v>34</v>
      </c>
      <c r="I111" s="67" t="s">
        <v>48</v>
      </c>
      <c r="J111" s="67" t="s">
        <v>27</v>
      </c>
      <c r="K111" s="67" t="s">
        <v>37</v>
      </c>
      <c r="L111" s="195"/>
      <c r="M111" s="195"/>
      <c r="N111" s="196"/>
    </row>
    <row r="112" spans="1:15" s="80" customFormat="1" ht="15.75">
      <c r="A112" s="6">
        <v>1</v>
      </c>
      <c r="B112" s="25" t="s">
        <v>111</v>
      </c>
      <c r="C112" s="50" t="s">
        <v>12</v>
      </c>
      <c r="D112" s="105">
        <v>2.6924768518518517E-3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13">
        <f t="shared" ref="L112:L115" si="8">E112+F112+G112+H112+I112+J112+K112</f>
        <v>0</v>
      </c>
      <c r="M112" s="105">
        <f t="shared" ref="M112:M115" si="9">D112+L112</f>
        <v>2.6924768518518517E-3</v>
      </c>
      <c r="N112" s="119" t="s">
        <v>188</v>
      </c>
      <c r="O112" s="64"/>
    </row>
    <row r="113" spans="1:15" s="80" customFormat="1" ht="15.75">
      <c r="A113" s="6">
        <v>2</v>
      </c>
      <c r="B113" s="25" t="s">
        <v>112</v>
      </c>
      <c r="C113" s="50" t="s">
        <v>102</v>
      </c>
      <c r="D113" s="105">
        <v>3.3905092592592593E-3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13">
        <v>2.3148148148148146E-4</v>
      </c>
      <c r="L113" s="13">
        <f t="shared" si="8"/>
        <v>2.3148148148148146E-4</v>
      </c>
      <c r="M113" s="105">
        <f t="shared" si="9"/>
        <v>3.6219907407407407E-3</v>
      </c>
      <c r="N113" s="119" t="s">
        <v>189</v>
      </c>
      <c r="O113" s="65"/>
    </row>
    <row r="114" spans="1:15" s="80" customFormat="1" ht="15.75">
      <c r="A114" s="6">
        <v>3</v>
      </c>
      <c r="B114" s="25" t="s">
        <v>113</v>
      </c>
      <c r="C114" s="50" t="s">
        <v>102</v>
      </c>
      <c r="D114" s="105">
        <v>4.630324074074074E-3</v>
      </c>
      <c r="E114" s="13">
        <v>3.4722222222222224E-4</v>
      </c>
      <c r="F114" s="27">
        <v>0</v>
      </c>
      <c r="G114" s="27">
        <v>0</v>
      </c>
      <c r="H114" s="27">
        <v>0</v>
      </c>
      <c r="I114" s="13">
        <v>2.3148148148148146E-4</v>
      </c>
      <c r="J114" s="27">
        <v>0</v>
      </c>
      <c r="K114" s="13">
        <v>4.6296296296296293E-4</v>
      </c>
      <c r="L114" s="13">
        <f t="shared" si="8"/>
        <v>1.0416666666666667E-3</v>
      </c>
      <c r="M114" s="105">
        <f t="shared" si="9"/>
        <v>5.6719907407407405E-3</v>
      </c>
      <c r="N114" s="175">
        <v>4</v>
      </c>
    </row>
    <row r="115" spans="1:15" s="80" customFormat="1" ht="15.75">
      <c r="A115" s="6">
        <v>4</v>
      </c>
      <c r="B115" s="25" t="s">
        <v>75</v>
      </c>
      <c r="C115" s="50" t="s">
        <v>58</v>
      </c>
      <c r="D115" s="105">
        <v>2.1238425925925925E-3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13">
        <f t="shared" si="8"/>
        <v>0</v>
      </c>
      <c r="M115" s="105">
        <f t="shared" si="9"/>
        <v>2.1238425925925925E-3</v>
      </c>
      <c r="N115" s="119" t="s">
        <v>187</v>
      </c>
    </row>
    <row r="116" spans="1:15" s="80" customFormat="1" ht="15.75">
      <c r="A116" s="34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</row>
    <row r="117" spans="1:15" ht="18.75">
      <c r="B117" s="55" t="s">
        <v>23</v>
      </c>
      <c r="C117" s="55"/>
      <c r="D117" s="49"/>
      <c r="E117" s="56" t="s">
        <v>24</v>
      </c>
      <c r="F117" s="56"/>
      <c r="G117" s="36"/>
      <c r="H117" s="36"/>
      <c r="I117" s="36"/>
      <c r="J117" s="36"/>
      <c r="K117" s="36"/>
      <c r="L117" s="36"/>
      <c r="M117" s="36"/>
      <c r="N117" s="54"/>
      <c r="O117" s="36"/>
    </row>
  </sheetData>
  <sortState ref="A70:N79">
    <sortCondition ref="A70:A79"/>
  </sortState>
  <mergeCells count="57">
    <mergeCell ref="A63:F63"/>
    <mergeCell ref="H63:M63"/>
    <mergeCell ref="B64:O64"/>
    <mergeCell ref="A92:F92"/>
    <mergeCell ref="H92:M92"/>
    <mergeCell ref="A3:F3"/>
    <mergeCell ref="H3:M3"/>
    <mergeCell ref="B4:O4"/>
    <mergeCell ref="A32:F32"/>
    <mergeCell ref="H32:M32"/>
    <mergeCell ref="A6:M6"/>
    <mergeCell ref="A8:A9"/>
    <mergeCell ref="B8:B9"/>
    <mergeCell ref="C8:C9"/>
    <mergeCell ref="D8:D9"/>
    <mergeCell ref="E8:K8"/>
    <mergeCell ref="L8:L9"/>
    <mergeCell ref="M8:M9"/>
    <mergeCell ref="N8:N9"/>
    <mergeCell ref="A37:A38"/>
    <mergeCell ref="B37:B38"/>
    <mergeCell ref="C37:C38"/>
    <mergeCell ref="D37:D38"/>
    <mergeCell ref="E37:K37"/>
    <mergeCell ref="L37:L38"/>
    <mergeCell ref="M37:M38"/>
    <mergeCell ref="N37:N38"/>
    <mergeCell ref="B33:O33"/>
    <mergeCell ref="N68:N69"/>
    <mergeCell ref="A96:A97"/>
    <mergeCell ref="B96:B97"/>
    <mergeCell ref="C96:C97"/>
    <mergeCell ref="D96:D97"/>
    <mergeCell ref="E96:K96"/>
    <mergeCell ref="L96:L97"/>
    <mergeCell ref="A68:A69"/>
    <mergeCell ref="B68:B69"/>
    <mergeCell ref="C68:C69"/>
    <mergeCell ref="D68:D69"/>
    <mergeCell ref="E68:K68"/>
    <mergeCell ref="B93:O93"/>
    <mergeCell ref="N110:N111"/>
    <mergeCell ref="A35:M35"/>
    <mergeCell ref="A66:M66"/>
    <mergeCell ref="A108:L108"/>
    <mergeCell ref="A94:N94"/>
    <mergeCell ref="M96:M97"/>
    <mergeCell ref="N96:N97"/>
    <mergeCell ref="A110:A111"/>
    <mergeCell ref="B110:B111"/>
    <mergeCell ref="C110:C111"/>
    <mergeCell ref="D110:D111"/>
    <mergeCell ref="E110:K110"/>
    <mergeCell ref="L110:L111"/>
    <mergeCell ref="M110:M111"/>
    <mergeCell ref="L68:L69"/>
    <mergeCell ref="M68:M69"/>
  </mergeCells>
  <printOptions horizontalCentered="1"/>
  <pageMargins left="0.23622047244094491" right="0.19685039370078741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Normal="100" workbookViewId="0">
      <selection activeCell="P91" sqref="P91:Q91"/>
    </sheetView>
  </sheetViews>
  <sheetFormatPr defaultRowHeight="15"/>
  <cols>
    <col min="1" max="1" width="6.140625" customWidth="1"/>
    <col min="2" max="2" width="12.85546875" customWidth="1"/>
    <col min="3" max="3" width="13" customWidth="1"/>
    <col min="4" max="4" width="8.7109375" customWidth="1"/>
    <col min="5" max="5" width="9.5703125" customWidth="1"/>
    <col min="7" max="7" width="9.28515625" customWidth="1"/>
    <col min="8" max="9" width="10" customWidth="1"/>
    <col min="10" max="10" width="10.28515625" customWidth="1"/>
    <col min="11" max="11" width="8.140625" customWidth="1"/>
    <col min="12" max="12" width="8.28515625" customWidth="1"/>
    <col min="13" max="13" width="10.28515625" customWidth="1"/>
    <col min="14" max="14" width="9.140625" customWidth="1"/>
    <col min="15" max="15" width="8" customWidth="1"/>
  </cols>
  <sheetData>
    <row r="1" spans="1:15" ht="100.5" customHeight="1"/>
    <row r="2" spans="1:15" ht="33.75">
      <c r="A2" s="7" t="s">
        <v>13</v>
      </c>
      <c r="I2" s="209" t="s">
        <v>229</v>
      </c>
      <c r="J2" s="209"/>
      <c r="K2" s="209"/>
      <c r="L2" s="209"/>
      <c r="M2" s="209"/>
      <c r="N2" s="209"/>
      <c r="O2" s="209"/>
    </row>
    <row r="3" spans="1:15" ht="18" customHeight="1">
      <c r="A3" s="208" t="s">
        <v>230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5" ht="18" customHeight="1">
      <c r="A4" s="207"/>
      <c r="B4" s="207"/>
      <c r="C4" s="207"/>
      <c r="D4" s="207"/>
      <c r="E4" s="207"/>
      <c r="F4" s="208" t="s">
        <v>237</v>
      </c>
      <c r="G4" s="208"/>
      <c r="H4" s="208"/>
      <c r="I4" s="207"/>
      <c r="J4" s="207"/>
      <c r="K4" s="207"/>
      <c r="L4" s="207"/>
      <c r="M4" s="207"/>
      <c r="N4" s="207"/>
    </row>
    <row r="5" spans="1:15" ht="20.25">
      <c r="A5" s="191" t="s">
        <v>224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23"/>
    </row>
    <row r="6" spans="1:15" s="80" customFormat="1" ht="15.75">
      <c r="A6" s="81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5" s="80" customFormat="1" ht="15.75" customHeight="1">
      <c r="A7" s="192" t="s">
        <v>0</v>
      </c>
      <c r="B7" s="192" t="s">
        <v>1</v>
      </c>
      <c r="C7" s="193" t="s">
        <v>31</v>
      </c>
      <c r="D7" s="197" t="s">
        <v>32</v>
      </c>
      <c r="E7" s="198"/>
      <c r="F7" s="198"/>
      <c r="G7" s="198"/>
      <c r="H7" s="198"/>
      <c r="I7" s="198"/>
      <c r="J7" s="198"/>
      <c r="K7" s="199"/>
      <c r="L7" s="194" t="s">
        <v>196</v>
      </c>
      <c r="M7" s="194" t="s">
        <v>19</v>
      </c>
      <c r="N7" s="196" t="s">
        <v>16</v>
      </c>
    </row>
    <row r="8" spans="1:15" s="80" customFormat="1" ht="31.5">
      <c r="A8" s="192"/>
      <c r="B8" s="192"/>
      <c r="C8" s="193"/>
      <c r="D8" s="99" t="s">
        <v>36</v>
      </c>
      <c r="E8" s="99" t="s">
        <v>35</v>
      </c>
      <c r="F8" s="99" t="s">
        <v>36</v>
      </c>
      <c r="G8" s="99" t="s">
        <v>27</v>
      </c>
      <c r="H8" s="99" t="s">
        <v>36</v>
      </c>
      <c r="I8" s="99" t="s">
        <v>34</v>
      </c>
      <c r="J8" s="99" t="s">
        <v>100</v>
      </c>
      <c r="K8" s="99" t="s">
        <v>37</v>
      </c>
      <c r="L8" s="195"/>
      <c r="M8" s="195"/>
      <c r="N8" s="196"/>
    </row>
    <row r="9" spans="1:15" s="123" customFormat="1" ht="30" customHeight="1">
      <c r="A9" s="98">
        <v>1</v>
      </c>
      <c r="B9" s="120" t="s">
        <v>82</v>
      </c>
      <c r="C9" s="105">
        <v>2.5412037037037039E-3</v>
      </c>
      <c r="D9" s="13">
        <v>3.4722222222222224E-4</v>
      </c>
      <c r="E9" s="121">
        <v>0</v>
      </c>
      <c r="F9" s="121">
        <v>0</v>
      </c>
      <c r="G9" s="121">
        <v>0</v>
      </c>
      <c r="H9" s="13">
        <v>3.4722222222222224E-4</v>
      </c>
      <c r="I9" s="121">
        <v>0</v>
      </c>
      <c r="J9" s="121">
        <v>0</v>
      </c>
      <c r="K9" s="121">
        <v>0</v>
      </c>
      <c r="L9" s="13">
        <f t="shared" ref="L9:L14" si="0">D9+E9+F9+G9+H9+I9+J9+K9</f>
        <v>6.9444444444444447E-4</v>
      </c>
      <c r="M9" s="105">
        <f t="shared" ref="M9:M14" si="1">C9+L9</f>
        <v>3.2356481481481485E-3</v>
      </c>
      <c r="N9" s="122" t="s">
        <v>187</v>
      </c>
    </row>
    <row r="10" spans="1:15" s="123" customFormat="1" ht="30" customHeight="1">
      <c r="A10" s="98">
        <v>2</v>
      </c>
      <c r="B10" s="39" t="s">
        <v>217</v>
      </c>
      <c r="C10" s="105">
        <v>4.0953703703703699E-3</v>
      </c>
      <c r="D10" s="121">
        <v>0</v>
      </c>
      <c r="E10" s="13">
        <v>3.4722222222222224E-4</v>
      </c>
      <c r="F10" s="13">
        <v>6.9444444444444447E-4</v>
      </c>
      <c r="G10" s="121">
        <v>0</v>
      </c>
      <c r="H10" s="13">
        <v>1.0416666666666667E-3</v>
      </c>
      <c r="I10" s="121">
        <v>0</v>
      </c>
      <c r="J10" s="13">
        <v>1.1574074074074073E-4</v>
      </c>
      <c r="K10" s="121">
        <v>0</v>
      </c>
      <c r="L10" s="13">
        <f t="shared" si="0"/>
        <v>2.1990740740740742E-3</v>
      </c>
      <c r="M10" s="105">
        <f t="shared" si="1"/>
        <v>6.2944444444444445E-3</v>
      </c>
      <c r="N10" s="177">
        <v>5</v>
      </c>
    </row>
    <row r="11" spans="1:15" s="123" customFormat="1" ht="30" customHeight="1">
      <c r="A11" s="98">
        <v>3</v>
      </c>
      <c r="B11" s="39" t="s">
        <v>81</v>
      </c>
      <c r="C11" s="105">
        <v>4.0233796296296294E-3</v>
      </c>
      <c r="D11" s="13">
        <v>3.4722222222222224E-4</v>
      </c>
      <c r="E11" s="121">
        <v>0</v>
      </c>
      <c r="F11" s="121">
        <v>0</v>
      </c>
      <c r="G11" s="13">
        <v>1.1574074074074073E-4</v>
      </c>
      <c r="H11" s="13">
        <v>2.3148148148148146E-4</v>
      </c>
      <c r="I11" s="121">
        <v>0</v>
      </c>
      <c r="J11" s="121">
        <v>0</v>
      </c>
      <c r="K11" s="13">
        <v>6.9444444444444447E-4</v>
      </c>
      <c r="L11" s="13">
        <f t="shared" si="0"/>
        <v>1.3888888888888889E-3</v>
      </c>
      <c r="M11" s="105">
        <f t="shared" si="1"/>
        <v>5.4122685185185185E-3</v>
      </c>
      <c r="N11" s="177">
        <v>4</v>
      </c>
    </row>
    <row r="12" spans="1:15" s="123" customFormat="1" ht="30" customHeight="1">
      <c r="A12" s="98">
        <v>4</v>
      </c>
      <c r="B12" s="120" t="s">
        <v>77</v>
      </c>
      <c r="C12" s="105">
        <v>4.9930555555555553E-3</v>
      </c>
      <c r="D12" s="13">
        <v>3.4722222222222224E-4</v>
      </c>
      <c r="E12" s="121">
        <v>0</v>
      </c>
      <c r="F12" s="121">
        <v>0</v>
      </c>
      <c r="G12" s="13">
        <v>8.1018518518518516E-4</v>
      </c>
      <c r="H12" s="13">
        <v>3.4722222222222224E-4</v>
      </c>
      <c r="I12" s="121">
        <v>0</v>
      </c>
      <c r="J12" s="121">
        <v>0</v>
      </c>
      <c r="K12" s="121">
        <v>0</v>
      </c>
      <c r="L12" s="13">
        <f t="shared" si="0"/>
        <v>1.5046296296296296E-3</v>
      </c>
      <c r="M12" s="105">
        <f t="shared" si="1"/>
        <v>6.4976851851851845E-3</v>
      </c>
      <c r="N12" s="177">
        <v>6</v>
      </c>
    </row>
    <row r="13" spans="1:15" s="123" customFormat="1" ht="30" customHeight="1">
      <c r="A13" s="98">
        <v>5</v>
      </c>
      <c r="B13" s="39" t="s">
        <v>96</v>
      </c>
      <c r="C13" s="105">
        <v>3.5336805555555555E-3</v>
      </c>
      <c r="D13" s="121">
        <v>0</v>
      </c>
      <c r="E13" s="121">
        <v>0</v>
      </c>
      <c r="F13" s="121">
        <v>0</v>
      </c>
      <c r="G13" s="13">
        <v>2.3148148148148146E-4</v>
      </c>
      <c r="H13" s="121">
        <v>0</v>
      </c>
      <c r="I13" s="13">
        <v>6.9444444444444447E-4</v>
      </c>
      <c r="J13" s="121">
        <v>0</v>
      </c>
      <c r="K13" s="121">
        <v>0</v>
      </c>
      <c r="L13" s="13">
        <f t="shared" si="0"/>
        <v>9.2592592592592596E-4</v>
      </c>
      <c r="M13" s="105">
        <f t="shared" si="1"/>
        <v>4.4596064814814811E-3</v>
      </c>
      <c r="N13" s="122" t="s">
        <v>188</v>
      </c>
    </row>
    <row r="14" spans="1:15" s="123" customFormat="1" ht="30" customHeight="1">
      <c r="A14" s="98">
        <v>6</v>
      </c>
      <c r="B14" s="39" t="s">
        <v>94</v>
      </c>
      <c r="C14" s="105">
        <v>3.7167824074074069E-3</v>
      </c>
      <c r="D14" s="121">
        <v>0</v>
      </c>
      <c r="E14" s="121">
        <v>0</v>
      </c>
      <c r="F14" s="121">
        <v>0</v>
      </c>
      <c r="G14" s="13">
        <v>1.1574074074074073E-4</v>
      </c>
      <c r="H14" s="121">
        <v>0</v>
      </c>
      <c r="I14" s="121">
        <v>0</v>
      </c>
      <c r="J14" s="121">
        <v>0</v>
      </c>
      <c r="K14" s="13">
        <v>6.9444444444444447E-4</v>
      </c>
      <c r="L14" s="13">
        <f t="shared" si="0"/>
        <v>8.1018518518518516E-4</v>
      </c>
      <c r="M14" s="105">
        <f t="shared" si="1"/>
        <v>4.526967592592592E-3</v>
      </c>
      <c r="N14" s="122" t="s">
        <v>189</v>
      </c>
    </row>
    <row r="15" spans="1:15" s="80" customFormat="1" ht="15.75">
      <c r="A15" s="72"/>
      <c r="B15" s="74"/>
      <c r="C15" s="75"/>
      <c r="D15" s="76"/>
      <c r="E15" s="76"/>
      <c r="F15" s="28"/>
      <c r="G15" s="28"/>
      <c r="H15" s="28"/>
      <c r="I15" s="28"/>
      <c r="J15" s="28"/>
      <c r="K15" s="28"/>
      <c r="L15" s="28"/>
      <c r="M15" s="75"/>
      <c r="N15" s="77"/>
    </row>
    <row r="16" spans="1:15" s="80" customFormat="1" ht="15.75">
      <c r="A16" s="72"/>
      <c r="B16" s="74"/>
      <c r="C16" s="75"/>
      <c r="D16" s="76"/>
      <c r="E16" s="76"/>
      <c r="F16" s="28"/>
      <c r="G16" s="28"/>
      <c r="H16" s="28"/>
      <c r="I16" s="28"/>
      <c r="J16" s="28"/>
      <c r="K16" s="28"/>
      <c r="L16" s="28"/>
      <c r="M16" s="75"/>
      <c r="N16" s="77"/>
    </row>
    <row r="17" spans="1:15" ht="18.75">
      <c r="B17" s="55" t="s">
        <v>23</v>
      </c>
      <c r="C17" s="49"/>
      <c r="E17" s="56" t="s">
        <v>24</v>
      </c>
      <c r="F17" s="36"/>
      <c r="G17" s="36"/>
      <c r="H17" s="36"/>
      <c r="I17" s="36"/>
      <c r="J17" s="36"/>
      <c r="K17" s="36"/>
      <c r="L17" s="36"/>
      <c r="M17" s="36"/>
      <c r="N17" s="54"/>
    </row>
    <row r="18" spans="1:15" s="80" customFormat="1" ht="15.75">
      <c r="A18" s="72"/>
      <c r="B18" s="74"/>
      <c r="C18" s="75"/>
      <c r="D18" s="76"/>
      <c r="E18" s="76"/>
      <c r="F18" s="28"/>
      <c r="G18" s="28"/>
      <c r="H18" s="28"/>
      <c r="I18" s="28"/>
      <c r="J18" s="28"/>
      <c r="K18" s="28"/>
      <c r="L18" s="28"/>
      <c r="M18" s="75"/>
      <c r="N18" s="77"/>
    </row>
    <row r="19" spans="1:15" s="80" customFormat="1" ht="15.75">
      <c r="A19" s="72"/>
      <c r="B19" s="74"/>
      <c r="C19" s="75"/>
      <c r="D19" s="76"/>
      <c r="E19" s="76"/>
      <c r="F19" s="28"/>
      <c r="G19" s="28"/>
      <c r="H19" s="28"/>
      <c r="I19" s="28"/>
      <c r="J19" s="28"/>
      <c r="K19" s="28"/>
      <c r="L19" s="28"/>
      <c r="M19" s="75"/>
      <c r="N19" s="77"/>
    </row>
    <row r="20" spans="1:15" s="80" customFormat="1" ht="15.75">
      <c r="A20" s="72"/>
      <c r="B20" s="74"/>
      <c r="C20" s="75"/>
      <c r="D20" s="76"/>
      <c r="E20" s="76"/>
      <c r="F20" s="28"/>
      <c r="G20" s="28"/>
      <c r="H20" s="28"/>
      <c r="I20" s="28"/>
      <c r="J20" s="28"/>
      <c r="K20" s="28"/>
      <c r="L20" s="28"/>
      <c r="M20" s="75"/>
      <c r="N20" s="77"/>
    </row>
    <row r="21" spans="1:15" s="80" customFormat="1" ht="15.7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/>
    </row>
    <row r="22" spans="1:15">
      <c r="A22" s="69"/>
    </row>
    <row r="23" spans="1:15" ht="33.75">
      <c r="A23" s="7"/>
    </row>
    <row r="24" spans="1:15" ht="18.75">
      <c r="A24" s="91"/>
      <c r="I24" s="22"/>
    </row>
    <row r="26" spans="1:15" ht="39.75" customHeight="1">
      <c r="A26" s="7" t="s">
        <v>13</v>
      </c>
      <c r="I26" s="209" t="s">
        <v>229</v>
      </c>
      <c r="J26" s="209"/>
      <c r="K26" s="209"/>
      <c r="L26" s="209"/>
      <c r="M26" s="209"/>
      <c r="N26" s="209"/>
      <c r="O26" s="209"/>
    </row>
    <row r="27" spans="1:15" ht="15.75">
      <c r="A27" s="208" t="s">
        <v>230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</row>
    <row r="28" spans="1:15" ht="15.75">
      <c r="A28" s="207"/>
      <c r="B28" s="207"/>
      <c r="C28" s="207"/>
      <c r="D28" s="207"/>
      <c r="E28" s="207"/>
      <c r="F28" s="208" t="s">
        <v>237</v>
      </c>
      <c r="G28" s="208"/>
      <c r="H28" s="208"/>
      <c r="I28" s="207"/>
      <c r="J28" s="207"/>
      <c r="K28" s="207"/>
      <c r="L28" s="207"/>
      <c r="M28" s="207"/>
      <c r="N28" s="207"/>
    </row>
    <row r="29" spans="1:15" ht="20.25">
      <c r="A29" s="191" t="s">
        <v>219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23"/>
    </row>
    <row r="30" spans="1:15" s="80" customFormat="1" ht="15.7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79"/>
      <c r="L30" s="79"/>
      <c r="M30" s="79"/>
      <c r="N30" s="79"/>
    </row>
    <row r="31" spans="1:15" s="80" customFormat="1" ht="15.75">
      <c r="A31" s="192" t="s">
        <v>0</v>
      </c>
      <c r="B31" s="193" t="s">
        <v>1</v>
      </c>
      <c r="C31" s="193" t="s">
        <v>31</v>
      </c>
      <c r="D31" s="192" t="s">
        <v>32</v>
      </c>
      <c r="E31" s="192"/>
      <c r="F31" s="192"/>
      <c r="G31" s="192"/>
      <c r="H31" s="192"/>
      <c r="I31" s="192"/>
      <c r="J31" s="192"/>
      <c r="K31" s="192"/>
      <c r="L31" s="194" t="s">
        <v>33</v>
      </c>
      <c r="M31" s="194" t="s">
        <v>25</v>
      </c>
      <c r="N31" s="196" t="s">
        <v>16</v>
      </c>
    </row>
    <row r="32" spans="1:15" s="80" customFormat="1" ht="31.5">
      <c r="A32" s="192"/>
      <c r="B32" s="193"/>
      <c r="C32" s="193"/>
      <c r="D32" s="130" t="s">
        <v>39</v>
      </c>
      <c r="E32" s="130" t="s">
        <v>40</v>
      </c>
      <c r="F32" s="130" t="s">
        <v>36</v>
      </c>
      <c r="G32" s="130" t="s">
        <v>225</v>
      </c>
      <c r="H32" s="130" t="s">
        <v>34</v>
      </c>
      <c r="I32" s="130" t="s">
        <v>48</v>
      </c>
      <c r="J32" s="130" t="s">
        <v>27</v>
      </c>
      <c r="K32" s="68" t="s">
        <v>37</v>
      </c>
      <c r="L32" s="195"/>
      <c r="M32" s="195"/>
      <c r="N32" s="196"/>
    </row>
    <row r="33" spans="1:15" s="123" customFormat="1" ht="36" customHeight="1">
      <c r="A33" s="124">
        <v>1</v>
      </c>
      <c r="B33" s="120" t="s">
        <v>78</v>
      </c>
      <c r="C33" s="105">
        <v>6.1819444444444439E-3</v>
      </c>
      <c r="D33" s="121">
        <v>0</v>
      </c>
      <c r="E33" s="13">
        <v>1.0416666666666667E-3</v>
      </c>
      <c r="F33" s="121">
        <v>0</v>
      </c>
      <c r="G33" s="121">
        <v>0</v>
      </c>
      <c r="H33" s="121">
        <v>0</v>
      </c>
      <c r="I33" s="13">
        <v>6.9444444444444447E-4</v>
      </c>
      <c r="J33" s="13">
        <v>2.3148148148148146E-4</v>
      </c>
      <c r="K33" s="121">
        <v>0</v>
      </c>
      <c r="L33" s="13">
        <f t="shared" ref="L33:L38" si="2">K33+J33+I33+G33+H33+F33+E33+D33</f>
        <v>1.9675925925925928E-3</v>
      </c>
      <c r="M33" s="125">
        <f t="shared" ref="M33:M38" si="3">L33+C33</f>
        <v>8.1495370370370367E-3</v>
      </c>
      <c r="N33" s="176" t="s">
        <v>198</v>
      </c>
    </row>
    <row r="34" spans="1:15" s="123" customFormat="1" ht="36" customHeight="1">
      <c r="A34" s="97">
        <v>2</v>
      </c>
      <c r="B34" s="120" t="s">
        <v>82</v>
      </c>
      <c r="C34" s="105">
        <v>5.5349537037037043E-3</v>
      </c>
      <c r="D34" s="121">
        <v>0</v>
      </c>
      <c r="E34" s="13">
        <v>5.7870370370370378E-4</v>
      </c>
      <c r="F34" s="121">
        <v>0</v>
      </c>
      <c r="G34" s="13">
        <v>6.9444444444444447E-4</v>
      </c>
      <c r="H34" s="121">
        <v>0</v>
      </c>
      <c r="I34" s="121">
        <v>0</v>
      </c>
      <c r="J34" s="121">
        <v>0</v>
      </c>
      <c r="K34" s="13">
        <v>2.3148148148148146E-4</v>
      </c>
      <c r="L34" s="13">
        <f t="shared" si="2"/>
        <v>1.5046296296296296E-3</v>
      </c>
      <c r="M34" s="125">
        <f t="shared" si="3"/>
        <v>7.0395833333333335E-3</v>
      </c>
      <c r="N34" s="150" t="s">
        <v>188</v>
      </c>
    </row>
    <row r="35" spans="1:15" s="123" customFormat="1" ht="36" customHeight="1">
      <c r="A35" s="124">
        <v>3</v>
      </c>
      <c r="B35" s="120" t="s">
        <v>77</v>
      </c>
      <c r="C35" s="105">
        <v>7.280787037037037E-3</v>
      </c>
      <c r="D35" s="121">
        <v>0</v>
      </c>
      <c r="E35" s="121">
        <v>0</v>
      </c>
      <c r="F35" s="13">
        <v>3.4722222222222224E-4</v>
      </c>
      <c r="G35" s="13">
        <v>1.0416666666666667E-3</v>
      </c>
      <c r="H35" s="121">
        <v>0</v>
      </c>
      <c r="I35" s="121">
        <v>0</v>
      </c>
      <c r="J35" s="13">
        <v>4.6296296296296293E-4</v>
      </c>
      <c r="K35" s="121">
        <v>0</v>
      </c>
      <c r="L35" s="13">
        <f t="shared" si="2"/>
        <v>1.8518518518518519E-3</v>
      </c>
      <c r="M35" s="125">
        <f t="shared" si="3"/>
        <v>9.1326388888888881E-3</v>
      </c>
      <c r="N35" s="176" t="s">
        <v>199</v>
      </c>
    </row>
    <row r="36" spans="1:15" s="123" customFormat="1" ht="36" customHeight="1">
      <c r="A36" s="124">
        <v>4</v>
      </c>
      <c r="B36" s="118" t="s">
        <v>91</v>
      </c>
      <c r="C36" s="105">
        <v>1.3597685185185185E-2</v>
      </c>
      <c r="D36" s="121">
        <v>0</v>
      </c>
      <c r="E36" s="13">
        <v>2.0833333333333333E-3</v>
      </c>
      <c r="F36" s="13">
        <v>1.0416666666666667E-3</v>
      </c>
      <c r="G36" s="13">
        <v>3.4722222222222224E-4</v>
      </c>
      <c r="H36" s="13">
        <v>5.5555555555555558E-3</v>
      </c>
      <c r="I36" s="121">
        <v>0</v>
      </c>
      <c r="J36" s="121">
        <v>0</v>
      </c>
      <c r="K36" s="13">
        <v>4.6296296296296293E-4</v>
      </c>
      <c r="L36" s="13">
        <f t="shared" si="2"/>
        <v>9.4907407407407406E-3</v>
      </c>
      <c r="M36" s="125">
        <f t="shared" si="3"/>
        <v>2.3088425925925925E-2</v>
      </c>
      <c r="N36" s="176" t="s">
        <v>200</v>
      </c>
    </row>
    <row r="37" spans="1:15" s="123" customFormat="1" ht="36" customHeight="1">
      <c r="A37" s="128">
        <v>5</v>
      </c>
      <c r="B37" s="120" t="s">
        <v>80</v>
      </c>
      <c r="C37" s="105">
        <v>6.851851851851852E-3</v>
      </c>
      <c r="D37" s="121">
        <v>0</v>
      </c>
      <c r="E37" s="13">
        <v>0</v>
      </c>
      <c r="F37" s="13">
        <v>6.9444444444444447E-4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3">
        <f t="shared" si="2"/>
        <v>6.9444444444444447E-4</v>
      </c>
      <c r="M37" s="125">
        <f t="shared" si="3"/>
        <v>7.5462962962962966E-3</v>
      </c>
      <c r="N37" s="150" t="s">
        <v>189</v>
      </c>
    </row>
    <row r="38" spans="1:15" s="123" customFormat="1" ht="36" customHeight="1">
      <c r="A38" s="124">
        <v>6</v>
      </c>
      <c r="B38" s="120" t="s">
        <v>79</v>
      </c>
      <c r="C38" s="105">
        <v>6.2995370370370375E-3</v>
      </c>
      <c r="D38" s="121">
        <v>0</v>
      </c>
      <c r="E38" s="121">
        <v>0</v>
      </c>
      <c r="F38" s="13">
        <v>3.4722222222222224E-4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3">
        <f t="shared" si="2"/>
        <v>3.4722222222222224E-4</v>
      </c>
      <c r="M38" s="125">
        <f t="shared" si="3"/>
        <v>6.6467592592592594E-3</v>
      </c>
      <c r="N38" s="150" t="s">
        <v>187</v>
      </c>
    </row>
    <row r="39" spans="1:15" s="80" customFormat="1" ht="15.75">
      <c r="A39" s="92"/>
      <c r="B39" s="94"/>
      <c r="C39" s="95"/>
      <c r="D39" s="96"/>
      <c r="E39" s="95"/>
      <c r="F39" s="96"/>
      <c r="G39" s="95"/>
      <c r="H39" s="96"/>
      <c r="I39" s="96"/>
      <c r="J39" s="95"/>
      <c r="K39" s="95"/>
      <c r="L39" s="96"/>
      <c r="M39" s="96"/>
      <c r="N39" s="64"/>
    </row>
    <row r="40" spans="1:15" s="80" customFormat="1" ht="15.75">
      <c r="A40" s="92"/>
      <c r="B40" s="94"/>
      <c r="C40" s="95"/>
      <c r="D40" s="96"/>
      <c r="E40" s="95"/>
      <c r="F40" s="96"/>
      <c r="G40" s="95"/>
      <c r="H40" s="96"/>
      <c r="I40" s="96"/>
      <c r="J40" s="95"/>
      <c r="K40" s="95"/>
      <c r="L40" s="96"/>
      <c r="M40" s="96"/>
      <c r="N40" s="64"/>
    </row>
    <row r="41" spans="1:15" ht="18.75">
      <c r="B41" s="55" t="s">
        <v>23</v>
      </c>
      <c r="C41" s="49"/>
      <c r="E41" s="56" t="s">
        <v>24</v>
      </c>
      <c r="F41" s="36"/>
      <c r="G41" s="36"/>
      <c r="H41" s="36"/>
      <c r="I41" s="36"/>
      <c r="J41" s="36"/>
      <c r="K41" s="36"/>
      <c r="L41" s="36"/>
      <c r="M41" s="36"/>
      <c r="N41" s="54"/>
    </row>
    <row r="42" spans="1:15" s="80" customFormat="1" ht="15.75">
      <c r="A42" s="92"/>
      <c r="B42" s="94"/>
      <c r="C42" s="95"/>
      <c r="D42" s="96"/>
      <c r="E42" s="95"/>
      <c r="F42" s="96"/>
      <c r="G42" s="95"/>
      <c r="H42" s="96"/>
      <c r="I42" s="96"/>
      <c r="J42" s="95"/>
      <c r="K42" s="95"/>
      <c r="L42" s="96"/>
      <c r="M42" s="96"/>
      <c r="N42" s="64"/>
    </row>
    <row r="43" spans="1:15" s="80" customFormat="1" ht="15.75">
      <c r="A43" s="92"/>
      <c r="B43" s="94"/>
      <c r="C43" s="95"/>
      <c r="D43" s="96"/>
      <c r="E43" s="95"/>
      <c r="F43" s="96"/>
      <c r="G43" s="95"/>
      <c r="H43" s="96"/>
      <c r="I43" s="96"/>
      <c r="J43" s="95"/>
      <c r="K43" s="95"/>
      <c r="L43" s="96"/>
      <c r="M43" s="96"/>
      <c r="N43" s="64"/>
    </row>
    <row r="44" spans="1:15" ht="33.75">
      <c r="A44" s="7"/>
    </row>
    <row r="45" spans="1:15" ht="33.75">
      <c r="A45" s="7"/>
    </row>
    <row r="47" spans="1:15" ht="33.75">
      <c r="A47" s="7" t="s">
        <v>13</v>
      </c>
      <c r="I47" s="209" t="s">
        <v>229</v>
      </c>
      <c r="J47" s="209"/>
      <c r="K47" s="209"/>
      <c r="L47" s="209"/>
      <c r="M47" s="209"/>
      <c r="N47" s="209"/>
      <c r="O47" s="209"/>
    </row>
    <row r="48" spans="1:15" ht="15.75">
      <c r="A48" s="208" t="s">
        <v>230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</row>
    <row r="49" spans="1:15" ht="15.75">
      <c r="A49" s="207"/>
      <c r="B49" s="207"/>
      <c r="C49" s="207"/>
      <c r="D49" s="207"/>
      <c r="E49" s="207"/>
      <c r="F49" s="208" t="s">
        <v>237</v>
      </c>
      <c r="G49" s="208"/>
      <c r="H49" s="208"/>
      <c r="I49" s="207"/>
      <c r="J49" s="207"/>
      <c r="K49" s="207"/>
      <c r="L49" s="207"/>
      <c r="M49" s="207"/>
      <c r="N49" s="207"/>
    </row>
    <row r="50" spans="1:15" ht="23.25" customHeight="1">
      <c r="A50" s="191" t="s">
        <v>218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23"/>
    </row>
    <row r="51" spans="1:15" s="80" customFormat="1" ht="15.75">
      <c r="A51" s="81"/>
      <c r="B51" s="78"/>
      <c r="C51" s="78"/>
      <c r="D51" s="78"/>
      <c r="E51" s="78"/>
      <c r="F51" s="78"/>
      <c r="G51" s="78"/>
      <c r="H51" s="78"/>
      <c r="I51" s="83"/>
      <c r="J51" s="79"/>
      <c r="K51" s="79"/>
      <c r="L51" s="79"/>
      <c r="M51" s="79"/>
      <c r="N51" s="79"/>
    </row>
    <row r="52" spans="1:15" s="80" customFormat="1" ht="15.75" customHeight="1">
      <c r="A52" s="192" t="s">
        <v>0</v>
      </c>
      <c r="B52" s="192" t="s">
        <v>1</v>
      </c>
      <c r="C52" s="193" t="s">
        <v>31</v>
      </c>
      <c r="D52" s="197" t="s">
        <v>32</v>
      </c>
      <c r="E52" s="198"/>
      <c r="F52" s="198"/>
      <c r="G52" s="198"/>
      <c r="H52" s="198"/>
      <c r="I52" s="198"/>
      <c r="J52" s="198"/>
      <c r="K52" s="199"/>
      <c r="L52" s="194" t="s">
        <v>33</v>
      </c>
      <c r="M52" s="194" t="s">
        <v>25</v>
      </c>
      <c r="N52" s="196" t="s">
        <v>16</v>
      </c>
    </row>
    <row r="53" spans="1:15" s="80" customFormat="1" ht="31.5">
      <c r="A53" s="192"/>
      <c r="B53" s="192"/>
      <c r="C53" s="193"/>
      <c r="D53" s="99" t="s">
        <v>39</v>
      </c>
      <c r="E53" s="99" t="s">
        <v>40</v>
      </c>
      <c r="F53" s="99" t="s">
        <v>36</v>
      </c>
      <c r="G53" s="99" t="s">
        <v>34</v>
      </c>
      <c r="H53" s="99" t="s">
        <v>220</v>
      </c>
      <c r="I53" s="99" t="s">
        <v>48</v>
      </c>
      <c r="J53" s="99" t="s">
        <v>27</v>
      </c>
      <c r="K53" s="68" t="s">
        <v>37</v>
      </c>
      <c r="L53" s="195"/>
      <c r="M53" s="195"/>
      <c r="N53" s="196"/>
    </row>
    <row r="54" spans="1:15" s="123" customFormat="1" ht="36" customHeight="1">
      <c r="A54" s="129">
        <v>1</v>
      </c>
      <c r="B54" s="46" t="s">
        <v>103</v>
      </c>
      <c r="C54" s="105">
        <v>5.6332175925925924E-3</v>
      </c>
      <c r="D54" s="13">
        <v>6.9444444444444447E-4</v>
      </c>
      <c r="E54" s="13">
        <v>2.3148148148148146E-4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3">
        <f t="shared" ref="L54:L59" si="4">D54+E54+F54+G54+H54+I54+J54+K54</f>
        <v>9.2592592592592596E-4</v>
      </c>
      <c r="M54" s="105">
        <f t="shared" ref="M54:M59" si="5">L54+C54</f>
        <v>6.559143518518518E-3</v>
      </c>
      <c r="N54" s="150" t="s">
        <v>187</v>
      </c>
    </row>
    <row r="55" spans="1:15" s="123" customFormat="1" ht="36" customHeight="1">
      <c r="A55" s="129">
        <v>2</v>
      </c>
      <c r="B55" s="3" t="s">
        <v>104</v>
      </c>
      <c r="C55" s="105">
        <v>4.7508101851851852E-3</v>
      </c>
      <c r="D55" s="13">
        <v>4.6296296296296293E-4</v>
      </c>
      <c r="E55" s="127">
        <v>0</v>
      </c>
      <c r="F55" s="127">
        <v>0</v>
      </c>
      <c r="G55" s="13">
        <v>0</v>
      </c>
      <c r="H55" s="13">
        <v>1.736111111111111E-3</v>
      </c>
      <c r="I55" s="127">
        <v>0</v>
      </c>
      <c r="J55" s="13">
        <v>4.6296296296296293E-4</v>
      </c>
      <c r="K55" s="127">
        <v>0</v>
      </c>
      <c r="L55" s="13">
        <f t="shared" si="4"/>
        <v>2.6620370370370365E-3</v>
      </c>
      <c r="M55" s="105">
        <f t="shared" si="5"/>
        <v>7.4128472222222217E-3</v>
      </c>
      <c r="N55" s="126" t="s">
        <v>189</v>
      </c>
    </row>
    <row r="56" spans="1:15" s="123" customFormat="1" ht="36" customHeight="1">
      <c r="A56" s="129">
        <v>3</v>
      </c>
      <c r="B56" s="4" t="s">
        <v>90</v>
      </c>
      <c r="C56" s="105">
        <v>6.6409722222222226E-3</v>
      </c>
      <c r="D56" s="127">
        <v>0</v>
      </c>
      <c r="E56" s="13">
        <v>6.9444444444444447E-4</v>
      </c>
      <c r="F56" s="127">
        <v>0</v>
      </c>
      <c r="G56" s="127">
        <v>0</v>
      </c>
      <c r="H56" s="13">
        <v>1.3888888888888889E-3</v>
      </c>
      <c r="I56" s="13">
        <v>0</v>
      </c>
      <c r="J56" s="13">
        <v>4.6296296296296293E-4</v>
      </c>
      <c r="K56" s="13">
        <v>6.9444444444444447E-4</v>
      </c>
      <c r="L56" s="13">
        <f t="shared" si="4"/>
        <v>3.2407407407407406E-3</v>
      </c>
      <c r="M56" s="105">
        <f t="shared" si="5"/>
        <v>9.8817129629629637E-3</v>
      </c>
      <c r="N56" s="127">
        <v>5</v>
      </c>
    </row>
    <row r="57" spans="1:15" s="123" customFormat="1" ht="36" customHeight="1">
      <c r="A57" s="129">
        <v>4</v>
      </c>
      <c r="B57" s="120" t="s">
        <v>82</v>
      </c>
      <c r="C57" s="105">
        <v>5.1526620370370363E-3</v>
      </c>
      <c r="D57" s="13">
        <v>2.3148148148148146E-4</v>
      </c>
      <c r="E57" s="13">
        <v>3.4722222222222224E-4</v>
      </c>
      <c r="F57" s="127">
        <v>0</v>
      </c>
      <c r="G57" s="127">
        <v>0</v>
      </c>
      <c r="H57" s="13">
        <v>1.6203703703703703E-3</v>
      </c>
      <c r="I57" s="127">
        <v>0</v>
      </c>
      <c r="J57" s="13">
        <v>3.4722222222222224E-4</v>
      </c>
      <c r="K57" s="127">
        <v>0</v>
      </c>
      <c r="L57" s="13">
        <f t="shared" si="4"/>
        <v>2.5462962962962961E-3</v>
      </c>
      <c r="M57" s="105">
        <f t="shared" si="5"/>
        <v>7.698958333333332E-3</v>
      </c>
      <c r="N57" s="127">
        <v>4</v>
      </c>
    </row>
    <row r="58" spans="1:15" s="123" customFormat="1" ht="36" customHeight="1">
      <c r="A58" s="129">
        <v>5</v>
      </c>
      <c r="B58" s="3" t="s">
        <v>91</v>
      </c>
      <c r="C58" s="105">
        <v>7.5333333333333337E-3</v>
      </c>
      <c r="D58" s="13">
        <v>4.1898148148148101E-2</v>
      </c>
      <c r="E58" s="13">
        <v>1.0416666666666667E-3</v>
      </c>
      <c r="F58" s="127">
        <v>0</v>
      </c>
      <c r="G58" s="127">
        <v>0</v>
      </c>
      <c r="H58" s="13">
        <v>5.7870370370370378E-4</v>
      </c>
      <c r="I58" s="13">
        <v>6.9444444444444447E-4</v>
      </c>
      <c r="J58" s="13">
        <v>6.9444444444444447E-4</v>
      </c>
      <c r="K58" s="13">
        <v>0</v>
      </c>
      <c r="L58" s="13">
        <f t="shared" si="4"/>
        <v>4.4907407407407361E-2</v>
      </c>
      <c r="M58" s="105">
        <f t="shared" si="5"/>
        <v>5.2440740740740698E-2</v>
      </c>
      <c r="N58" s="127">
        <v>6</v>
      </c>
    </row>
    <row r="59" spans="1:15" s="123" customFormat="1" ht="36" customHeight="1">
      <c r="A59" s="129">
        <v>6</v>
      </c>
      <c r="B59" s="3" t="s">
        <v>105</v>
      </c>
      <c r="C59" s="105">
        <v>5.1899305555555553E-3</v>
      </c>
      <c r="D59" s="13">
        <v>0</v>
      </c>
      <c r="E59" s="13">
        <v>6.9444444444444447E-4</v>
      </c>
      <c r="F59" s="127">
        <v>0</v>
      </c>
      <c r="G59" s="127">
        <v>0</v>
      </c>
      <c r="H59" s="13">
        <v>4.6296296296296293E-4</v>
      </c>
      <c r="I59" s="127">
        <v>0</v>
      </c>
      <c r="J59" s="13">
        <v>4.6296296296296293E-4</v>
      </c>
      <c r="K59" s="13">
        <v>4.6296296296296293E-4</v>
      </c>
      <c r="L59" s="13">
        <f t="shared" si="4"/>
        <v>2.0833333333333333E-3</v>
      </c>
      <c r="M59" s="105">
        <f t="shared" si="5"/>
        <v>7.2732638888888881E-3</v>
      </c>
      <c r="N59" s="126" t="s">
        <v>188</v>
      </c>
    </row>
    <row r="60" spans="1:15" s="80" customFormat="1" ht="15.75"/>
    <row r="61" spans="1:15" ht="18.75">
      <c r="B61" s="55" t="s">
        <v>23</v>
      </c>
      <c r="C61" s="49"/>
      <c r="E61" s="56" t="s">
        <v>24</v>
      </c>
      <c r="F61" s="36"/>
      <c r="G61" s="36"/>
      <c r="H61" s="36"/>
      <c r="I61" s="36"/>
      <c r="J61" s="36"/>
      <c r="K61" s="36"/>
      <c r="L61" s="36"/>
      <c r="M61" s="36"/>
      <c r="N61" s="54"/>
    </row>
    <row r="62" spans="1:15" ht="15.75">
      <c r="A62" s="92"/>
      <c r="B62" s="94"/>
      <c r="C62" s="95"/>
      <c r="D62" s="96"/>
      <c r="E62" s="95"/>
      <c r="F62" s="96"/>
      <c r="G62" s="95"/>
      <c r="H62" s="96"/>
      <c r="I62" s="96"/>
      <c r="J62" s="95"/>
      <c r="K62" s="95"/>
      <c r="L62" s="96"/>
      <c r="M62" s="96"/>
      <c r="N62" s="64"/>
      <c r="O62" s="80"/>
    </row>
    <row r="63" spans="1:15" ht="15.75">
      <c r="A63" s="92"/>
      <c r="B63" s="94"/>
      <c r="C63" s="95"/>
      <c r="D63" s="96"/>
      <c r="E63" s="95"/>
      <c r="F63" s="96"/>
      <c r="G63" s="95"/>
      <c r="H63" s="96"/>
      <c r="I63" s="96"/>
      <c r="J63" s="95"/>
      <c r="K63" s="95"/>
      <c r="L63" s="96"/>
      <c r="M63" s="96"/>
      <c r="N63" s="64"/>
      <c r="O63" s="80"/>
    </row>
    <row r="64" spans="1:15" ht="33.75">
      <c r="A64" s="7"/>
    </row>
    <row r="65" spans="1:15" ht="33.75">
      <c r="A65" s="7"/>
    </row>
    <row r="67" spans="1:15" ht="33.75">
      <c r="A67" s="7" t="s">
        <v>13</v>
      </c>
      <c r="I67" s="209" t="s">
        <v>229</v>
      </c>
      <c r="J67" s="209"/>
      <c r="K67" s="209"/>
      <c r="L67" s="209"/>
      <c r="M67" s="209"/>
      <c r="N67" s="209"/>
      <c r="O67" s="209"/>
    </row>
    <row r="68" spans="1:15" ht="15.75">
      <c r="A68" s="208" t="s">
        <v>230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</row>
    <row r="69" spans="1:15" ht="15.75">
      <c r="A69" s="207"/>
      <c r="B69" s="207"/>
      <c r="C69" s="207"/>
      <c r="D69" s="207"/>
      <c r="E69" s="207"/>
      <c r="F69" s="208" t="s">
        <v>237</v>
      </c>
      <c r="G69" s="208"/>
      <c r="H69" s="208"/>
      <c r="I69" s="207"/>
      <c r="J69" s="207"/>
      <c r="K69" s="207"/>
      <c r="L69" s="207"/>
      <c r="M69" s="207"/>
      <c r="N69" s="207"/>
    </row>
    <row r="70" spans="1:15" ht="20.25">
      <c r="A70" s="191" t="s">
        <v>216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</row>
    <row r="71" spans="1:15" s="80" customFormat="1" ht="15.75">
      <c r="A71" s="84"/>
      <c r="B71" s="78"/>
      <c r="C71" s="85"/>
      <c r="D71" s="83"/>
      <c r="E71" s="83"/>
      <c r="F71" s="83"/>
      <c r="G71" s="83"/>
      <c r="H71" s="83"/>
      <c r="I71" s="83"/>
      <c r="J71" s="83"/>
      <c r="K71" s="79"/>
      <c r="L71" s="79"/>
      <c r="M71" s="86"/>
      <c r="N71" s="79"/>
    </row>
    <row r="72" spans="1:15" s="80" customFormat="1" ht="15.75" customHeight="1">
      <c r="A72" s="210" t="s">
        <v>0</v>
      </c>
      <c r="B72" s="210" t="s">
        <v>1</v>
      </c>
      <c r="C72" s="194" t="s">
        <v>31</v>
      </c>
      <c r="D72" s="197" t="s">
        <v>32</v>
      </c>
      <c r="E72" s="198"/>
      <c r="F72" s="198"/>
      <c r="G72" s="198"/>
      <c r="H72" s="198"/>
      <c r="I72" s="198"/>
      <c r="J72" s="198"/>
      <c r="K72" s="198"/>
      <c r="L72" s="199"/>
      <c r="M72" s="194" t="s">
        <v>33</v>
      </c>
      <c r="N72" s="194" t="s">
        <v>25</v>
      </c>
      <c r="O72" s="212" t="s">
        <v>16</v>
      </c>
    </row>
    <row r="73" spans="1:15" s="80" customFormat="1" ht="47.25">
      <c r="A73" s="211"/>
      <c r="B73" s="211"/>
      <c r="C73" s="195"/>
      <c r="D73" s="163" t="s">
        <v>39</v>
      </c>
      <c r="E73" s="163" t="s">
        <v>40</v>
      </c>
      <c r="F73" s="163" t="s">
        <v>36</v>
      </c>
      <c r="G73" s="163" t="s">
        <v>34</v>
      </c>
      <c r="H73" s="163" t="s">
        <v>220</v>
      </c>
      <c r="I73" s="163" t="s">
        <v>221</v>
      </c>
      <c r="J73" s="163" t="s">
        <v>222</v>
      </c>
      <c r="K73" s="163" t="s">
        <v>27</v>
      </c>
      <c r="L73" s="163" t="s">
        <v>37</v>
      </c>
      <c r="M73" s="195"/>
      <c r="N73" s="195"/>
      <c r="O73" s="213"/>
    </row>
    <row r="74" spans="1:15" s="123" customFormat="1" ht="36.950000000000003" customHeight="1">
      <c r="A74" s="162">
        <v>1</v>
      </c>
      <c r="B74" s="120" t="s">
        <v>82</v>
      </c>
      <c r="C74" s="105">
        <v>8.6888888888888901E-3</v>
      </c>
      <c r="D74" s="121">
        <v>0</v>
      </c>
      <c r="E74" s="13">
        <v>2.3148148148148146E-4</v>
      </c>
      <c r="F74" s="121">
        <v>0</v>
      </c>
      <c r="G74" s="121">
        <v>0</v>
      </c>
      <c r="H74" s="13">
        <v>6.9444444444444447E-4</v>
      </c>
      <c r="I74" s="121">
        <v>0</v>
      </c>
      <c r="J74" s="13">
        <v>2.0833333333333333E-3</v>
      </c>
      <c r="K74" s="13">
        <v>3.4722222222222224E-4</v>
      </c>
      <c r="L74" s="121">
        <v>0</v>
      </c>
      <c r="M74" s="13">
        <f>L74+K74+J74+I74+H74+G74+F74+E74+D74</f>
        <v>3.3564814814814816E-3</v>
      </c>
      <c r="N74" s="151">
        <f>M74+C74</f>
        <v>1.2045370370370371E-2</v>
      </c>
      <c r="O74" s="150" t="s">
        <v>189</v>
      </c>
    </row>
    <row r="75" spans="1:15" s="123" customFormat="1" ht="36.950000000000003" customHeight="1">
      <c r="A75" s="97">
        <v>2</v>
      </c>
      <c r="B75" s="31" t="s">
        <v>103</v>
      </c>
      <c r="C75" s="105">
        <v>8.8946759259259257E-3</v>
      </c>
      <c r="D75" s="121">
        <v>0</v>
      </c>
      <c r="E75" s="13">
        <v>3.4722222222222224E-4</v>
      </c>
      <c r="F75" s="121">
        <v>0</v>
      </c>
      <c r="G75" s="121">
        <v>0</v>
      </c>
      <c r="H75" s="13">
        <v>4.6296296296296293E-4</v>
      </c>
      <c r="I75" s="121">
        <v>0</v>
      </c>
      <c r="J75" s="13">
        <v>6.9444444444444447E-4</v>
      </c>
      <c r="K75" s="121">
        <v>0</v>
      </c>
      <c r="L75" s="121">
        <v>0</v>
      </c>
      <c r="M75" s="13">
        <f t="shared" ref="M75:M76" si="6">L75+K75+J75+I75+H75+G75+F75+E75+D75</f>
        <v>1.5046296296296296E-3</v>
      </c>
      <c r="N75" s="151">
        <f t="shared" ref="N75:N76" si="7">M75+C75</f>
        <v>1.0399305555555556E-2</v>
      </c>
      <c r="O75" s="126" t="s">
        <v>188</v>
      </c>
    </row>
    <row r="76" spans="1:15" s="123" customFormat="1" ht="36.950000000000003" customHeight="1">
      <c r="A76" s="97">
        <v>3</v>
      </c>
      <c r="B76" s="50" t="s">
        <v>81</v>
      </c>
      <c r="C76" s="105">
        <v>8.77488425925926E-3</v>
      </c>
      <c r="D76" s="121">
        <v>0</v>
      </c>
      <c r="E76" s="121">
        <v>0</v>
      </c>
      <c r="F76" s="121">
        <v>0</v>
      </c>
      <c r="G76" s="121">
        <v>0</v>
      </c>
      <c r="H76" s="13">
        <v>9.2592592592592585E-4</v>
      </c>
      <c r="I76" s="121">
        <v>0</v>
      </c>
      <c r="J76" s="121">
        <v>0</v>
      </c>
      <c r="K76" s="13">
        <v>3.4722222222222224E-4</v>
      </c>
      <c r="L76" s="121">
        <v>0</v>
      </c>
      <c r="M76" s="13">
        <f t="shared" si="6"/>
        <v>1.273148148148148E-3</v>
      </c>
      <c r="N76" s="151">
        <f t="shared" si="7"/>
        <v>1.0048032407407408E-2</v>
      </c>
      <c r="O76" s="126" t="s">
        <v>187</v>
      </c>
    </row>
    <row r="77" spans="1:15" s="80" customFormat="1" ht="15.75">
      <c r="A77" s="34"/>
      <c r="C77" s="90"/>
      <c r="M77" s="90"/>
    </row>
    <row r="78" spans="1:15" ht="18.75">
      <c r="B78" s="55" t="s">
        <v>23</v>
      </c>
      <c r="C78" s="49"/>
      <c r="D78" s="56" t="s">
        <v>24</v>
      </c>
      <c r="E78" s="56"/>
      <c r="F78" s="36"/>
      <c r="G78" s="36"/>
      <c r="H78" s="36"/>
      <c r="I78" s="36"/>
      <c r="J78" s="36"/>
      <c r="K78" s="36"/>
      <c r="L78" s="36"/>
      <c r="M78" s="36"/>
      <c r="N78" s="54"/>
    </row>
    <row r="79" spans="1:15" s="80" customFormat="1" ht="15.75">
      <c r="A79" s="34"/>
      <c r="C79" s="90"/>
      <c r="M79" s="90"/>
    </row>
    <row r="80" spans="1:15" s="80" customFormat="1" ht="15.75">
      <c r="A80" s="34"/>
      <c r="C80" s="90"/>
      <c r="M80" s="90"/>
    </row>
    <row r="81" spans="1:15" s="80" customFormat="1" ht="15.75">
      <c r="A81" s="34"/>
      <c r="C81" s="90"/>
      <c r="M81" s="90"/>
    </row>
    <row r="82" spans="1:15" s="80" customFormat="1" ht="15.75">
      <c r="A82" s="34"/>
      <c r="C82" s="90"/>
      <c r="M82" s="90"/>
    </row>
    <row r="83" spans="1:15" s="80" customFormat="1" ht="15.75">
      <c r="A83" s="34"/>
      <c r="C83" s="90"/>
      <c r="M83" s="90"/>
    </row>
    <row r="84" spans="1:15" s="80" customFormat="1" ht="15.75">
      <c r="A84" s="34"/>
      <c r="C84" s="90"/>
      <c r="M84" s="90"/>
    </row>
    <row r="85" spans="1:15" s="80" customFormat="1" ht="15.75">
      <c r="A85" s="34"/>
      <c r="C85" s="90"/>
      <c r="M85" s="90"/>
    </row>
    <row r="86" spans="1:15" s="80" customFormat="1" ht="15.75">
      <c r="A86" s="34"/>
      <c r="C86" s="90"/>
      <c r="M86" s="90"/>
    </row>
    <row r="87" spans="1:15" s="80" customFormat="1" ht="15.75">
      <c r="A87" s="92"/>
      <c r="B87" s="94"/>
      <c r="C87" s="95"/>
      <c r="D87" s="96"/>
      <c r="E87" s="95"/>
      <c r="F87" s="96"/>
      <c r="G87" s="95"/>
      <c r="H87" s="96"/>
      <c r="I87" s="96"/>
      <c r="J87" s="95"/>
      <c r="K87" s="95"/>
      <c r="L87" s="96"/>
      <c r="M87" s="96"/>
      <c r="N87" s="64"/>
    </row>
    <row r="88" spans="1:15" s="80" customFormat="1" ht="33.75">
      <c r="A88" s="7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s="80" customFormat="1" ht="33.75">
      <c r="A89" s="7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s="80" customFormat="1" ht="15.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33.75">
      <c r="A91" s="7" t="s">
        <v>13</v>
      </c>
      <c r="I91" s="209" t="s">
        <v>229</v>
      </c>
      <c r="J91" s="209"/>
      <c r="K91" s="209"/>
      <c r="L91" s="209"/>
      <c r="M91" s="209"/>
      <c r="N91" s="209"/>
      <c r="O91" s="209"/>
    </row>
    <row r="92" spans="1:15" ht="15.75">
      <c r="A92" s="208" t="s">
        <v>230</v>
      </c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</row>
    <row r="93" spans="1:15" ht="15.75">
      <c r="A93" s="207"/>
      <c r="B93" s="207"/>
      <c r="C93" s="207"/>
      <c r="D93" s="207"/>
      <c r="E93" s="207"/>
      <c r="F93" s="208" t="s">
        <v>237</v>
      </c>
      <c r="G93" s="208"/>
      <c r="H93" s="208"/>
      <c r="I93" s="207"/>
      <c r="J93" s="207"/>
      <c r="K93" s="207"/>
      <c r="L93" s="207"/>
      <c r="M93" s="207"/>
      <c r="N93" s="207"/>
    </row>
    <row r="94" spans="1:15" s="80" customFormat="1" ht="20.25">
      <c r="A94" s="191" t="s">
        <v>223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79"/>
      <c r="N94" s="79"/>
    </row>
    <row r="95" spans="1:15" s="80" customFormat="1" ht="15.75">
      <c r="A95" s="81"/>
      <c r="B95" s="78"/>
      <c r="C95" s="78"/>
      <c r="D95" s="78"/>
      <c r="E95" s="78"/>
      <c r="F95" s="78"/>
      <c r="G95" s="78"/>
      <c r="H95" s="78"/>
      <c r="I95" s="78"/>
      <c r="J95" s="78"/>
      <c r="K95" s="79"/>
      <c r="L95" s="79"/>
      <c r="M95" s="79"/>
      <c r="N95" s="79"/>
    </row>
    <row r="96" spans="1:15" s="80" customFormat="1" ht="15.75" customHeight="1">
      <c r="A96" s="192" t="s">
        <v>0</v>
      </c>
      <c r="B96" s="192" t="s">
        <v>1</v>
      </c>
      <c r="C96" s="193" t="s">
        <v>31</v>
      </c>
      <c r="D96" s="192" t="s">
        <v>32</v>
      </c>
      <c r="E96" s="192"/>
      <c r="F96" s="192"/>
      <c r="G96" s="192"/>
      <c r="H96" s="192"/>
      <c r="I96" s="192"/>
      <c r="J96" s="192"/>
      <c r="K96" s="192"/>
      <c r="L96" s="192"/>
      <c r="M96" s="194" t="s">
        <v>33</v>
      </c>
      <c r="N96" s="206" t="s">
        <v>25</v>
      </c>
      <c r="O96" s="196" t="s">
        <v>16</v>
      </c>
    </row>
    <row r="97" spans="1:15" s="80" customFormat="1" ht="47.25">
      <c r="A97" s="192"/>
      <c r="B97" s="192"/>
      <c r="C97" s="193"/>
      <c r="D97" s="99" t="s">
        <v>39</v>
      </c>
      <c r="E97" s="99" t="s">
        <v>40</v>
      </c>
      <c r="F97" s="99" t="s">
        <v>36</v>
      </c>
      <c r="G97" s="99" t="s">
        <v>34</v>
      </c>
      <c r="H97" s="99" t="s">
        <v>220</v>
      </c>
      <c r="I97" s="99" t="s">
        <v>221</v>
      </c>
      <c r="J97" s="99" t="s">
        <v>222</v>
      </c>
      <c r="K97" s="99" t="s">
        <v>27</v>
      </c>
      <c r="L97" s="99" t="s">
        <v>37</v>
      </c>
      <c r="M97" s="195"/>
      <c r="N97" s="206"/>
      <c r="O97" s="196"/>
    </row>
    <row r="98" spans="1:15" s="123" customFormat="1" ht="36.950000000000003" customHeight="1">
      <c r="A98" s="97">
        <v>1</v>
      </c>
      <c r="B98" s="120" t="s">
        <v>102</v>
      </c>
      <c r="C98" s="105">
        <v>9.7034722222222227E-3</v>
      </c>
      <c r="D98" s="121">
        <v>0</v>
      </c>
      <c r="E98" s="13">
        <v>6.9444444444444447E-4</v>
      </c>
      <c r="F98" s="121">
        <v>0</v>
      </c>
      <c r="G98" s="121">
        <v>0</v>
      </c>
      <c r="H98" s="13">
        <v>2.3148148148148146E-4</v>
      </c>
      <c r="I98" s="13">
        <v>2.3148148148148146E-4</v>
      </c>
      <c r="J98" s="13">
        <v>2.3148148148148146E-4</v>
      </c>
      <c r="K98" s="13">
        <v>3.4722222222222224E-4</v>
      </c>
      <c r="L98" s="13">
        <v>2.3148148148148146E-4</v>
      </c>
      <c r="M98" s="13">
        <f>L98+K98+J98+I98+H98+G98+F98+E98+D98</f>
        <v>1.9675925925925924E-3</v>
      </c>
      <c r="N98" s="151">
        <f>M98+C98</f>
        <v>1.1671064814814815E-2</v>
      </c>
      <c r="O98" s="150" t="s">
        <v>188</v>
      </c>
    </row>
    <row r="99" spans="1:15" s="123" customFormat="1" ht="36.950000000000003" customHeight="1">
      <c r="A99" s="97">
        <v>2</v>
      </c>
      <c r="B99" s="31" t="s">
        <v>12</v>
      </c>
      <c r="C99" s="105">
        <v>9.0700231481481482E-3</v>
      </c>
      <c r="D99" s="121">
        <v>0</v>
      </c>
      <c r="E99" s="121">
        <v>0</v>
      </c>
      <c r="F99" s="13">
        <v>6.9444444444444447E-4</v>
      </c>
      <c r="G99" s="121">
        <v>0</v>
      </c>
      <c r="H99" s="13">
        <v>2.3148148148148146E-4</v>
      </c>
      <c r="I99" s="121">
        <v>0</v>
      </c>
      <c r="J99" s="13">
        <v>6.9444444444444447E-4</v>
      </c>
      <c r="K99" s="13">
        <v>1.1574074074074073E-4</v>
      </c>
      <c r="L99" s="121">
        <v>0</v>
      </c>
      <c r="M99" s="13">
        <f>L99+K99+J99+I99+H99+G99+F99+E99+D99</f>
        <v>1.736111111111111E-3</v>
      </c>
      <c r="N99" s="151">
        <f>M99+C99</f>
        <v>1.0806134259259258E-2</v>
      </c>
      <c r="O99" s="126" t="s">
        <v>187</v>
      </c>
    </row>
    <row r="100" spans="1:15" s="80" customFormat="1" ht="15.75">
      <c r="A100" s="34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</row>
    <row r="101" spans="1:15" ht="18.75">
      <c r="B101" s="55" t="s">
        <v>23</v>
      </c>
      <c r="C101" s="49"/>
      <c r="D101" s="56" t="s">
        <v>24</v>
      </c>
      <c r="E101" s="56"/>
      <c r="F101" s="36"/>
      <c r="G101" s="36"/>
      <c r="H101" s="36"/>
      <c r="I101" s="36"/>
      <c r="J101" s="36"/>
      <c r="K101" s="36"/>
      <c r="L101" s="36"/>
      <c r="M101" s="36"/>
      <c r="N101" s="54"/>
    </row>
  </sheetData>
  <sortState ref="A54:N59">
    <sortCondition ref="A54:A59"/>
  </sortState>
  <mergeCells count="56">
    <mergeCell ref="I47:O47"/>
    <mergeCell ref="I67:O67"/>
    <mergeCell ref="I91:O91"/>
    <mergeCell ref="A48:N48"/>
    <mergeCell ref="F49:H49"/>
    <mergeCell ref="A68:N68"/>
    <mergeCell ref="F69:H69"/>
    <mergeCell ref="A3:N3"/>
    <mergeCell ref="I2:O2"/>
    <mergeCell ref="A21:N21"/>
    <mergeCell ref="F4:H4"/>
    <mergeCell ref="O72:O73"/>
    <mergeCell ref="D96:L96"/>
    <mergeCell ref="M96:M97"/>
    <mergeCell ref="N96:N97"/>
    <mergeCell ref="A94:L94"/>
    <mergeCell ref="A96:A97"/>
    <mergeCell ref="B96:B97"/>
    <mergeCell ref="C96:C97"/>
    <mergeCell ref="O96:O97"/>
    <mergeCell ref="A92:N92"/>
    <mergeCell ref="F93:H93"/>
    <mergeCell ref="A50:M50"/>
    <mergeCell ref="N52:N53"/>
    <mergeCell ref="A70:N70"/>
    <mergeCell ref="A72:A73"/>
    <mergeCell ref="B72:B73"/>
    <mergeCell ref="C72:C73"/>
    <mergeCell ref="M72:M73"/>
    <mergeCell ref="N72:N73"/>
    <mergeCell ref="A52:A53"/>
    <mergeCell ref="B52:B53"/>
    <mergeCell ref="C52:C53"/>
    <mergeCell ref="D52:K52"/>
    <mergeCell ref="L52:L53"/>
    <mergeCell ref="M52:M53"/>
    <mergeCell ref="D72:L72"/>
    <mergeCell ref="N7:N8"/>
    <mergeCell ref="A29:M29"/>
    <mergeCell ref="A31:A32"/>
    <mergeCell ref="B31:B32"/>
    <mergeCell ref="C31:C32"/>
    <mergeCell ref="L31:L32"/>
    <mergeCell ref="M31:M32"/>
    <mergeCell ref="N31:N32"/>
    <mergeCell ref="D31:K31"/>
    <mergeCell ref="I26:O26"/>
    <mergeCell ref="A27:N27"/>
    <mergeCell ref="F28:H28"/>
    <mergeCell ref="A5:M5"/>
    <mergeCell ref="A7:A8"/>
    <mergeCell ref="B7:B8"/>
    <mergeCell ref="C7:C8"/>
    <mergeCell ref="D7:K7"/>
    <mergeCell ref="L7:L8"/>
    <mergeCell ref="M7:M8"/>
  </mergeCells>
  <printOptions horizontalCentered="1"/>
  <pageMargins left="0.23622047244094491" right="0.19685039370078741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Kopvertejums</vt:lpstr>
      <vt:lpstr>KKP</vt:lpstr>
      <vt:lpstr>ITT_meitenes</vt:lpstr>
      <vt:lpstr>ITT_zēni</vt:lpstr>
      <vt:lpstr>KTT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Inga</cp:lastModifiedBy>
  <cp:lastPrinted>2017-09-26T12:38:57Z</cp:lastPrinted>
  <dcterms:created xsi:type="dcterms:W3CDTF">2016-05-29T16:32:18Z</dcterms:created>
  <dcterms:modified xsi:type="dcterms:W3CDTF">2017-09-26T12:42:37Z</dcterms:modified>
</cp:coreProperties>
</file>